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For Docushare\"/>
    </mc:Choice>
  </mc:AlternateContent>
  <bookViews>
    <workbookView xWindow="-20" yWindow="-20" windowWidth="12090" windowHeight="9050"/>
  </bookViews>
  <sheets>
    <sheet name="Authors Contribution" sheetId="3" r:id="rId1"/>
  </sheets>
  <definedNames>
    <definedName name="_xlnm._FilterDatabase" localSheetId="0" hidden="1">'Authors Contribution'!$C$2:$R$50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Contribution'!$A$1:$Q$51</definedName>
    <definedName name="_xlnm.Print_Area">#N/A</definedName>
    <definedName name="_xlnm.Print_Titles">#N/A</definedName>
    <definedName name="SourceOK">#REF!</definedName>
    <definedName name="TypeOK">#REF!</definedName>
    <definedName name="uwCatOK">#REF!</definedName>
  </definedNames>
  <calcPr calcId="152511" concurrentCalc="0"/>
</workbook>
</file>

<file path=xl/calcChain.xml><?xml version="1.0" encoding="utf-8"?>
<calcChain xmlns="http://schemas.openxmlformats.org/spreadsheetml/2006/main">
  <c r="R23" i="3" l="1"/>
  <c r="S23" i="3"/>
  <c r="T23" i="3"/>
  <c r="BP8" i="3"/>
  <c r="BK8" i="3"/>
  <c r="P8" i="3"/>
  <c r="AI8" i="3"/>
  <c r="AY8" i="3"/>
  <c r="AX8" i="3"/>
  <c r="AW8" i="3"/>
  <c r="AV8" i="3"/>
  <c r="AU8" i="3"/>
  <c r="AT8" i="3"/>
  <c r="AR8" i="3"/>
  <c r="AQ8" i="3"/>
  <c r="AP8" i="3"/>
  <c r="F8" i="3"/>
  <c r="Y8" i="3"/>
  <c r="AO8" i="3"/>
  <c r="BP5" i="3"/>
  <c r="BK5" i="3"/>
  <c r="P5" i="3"/>
  <c r="AI5" i="3"/>
  <c r="AY5" i="3"/>
  <c r="AX5" i="3"/>
  <c r="AW5" i="3"/>
  <c r="AV5" i="3"/>
  <c r="AU5" i="3"/>
  <c r="AT5" i="3"/>
  <c r="AR5" i="3"/>
  <c r="AQ5" i="3"/>
  <c r="AP5" i="3"/>
  <c r="F5" i="3"/>
  <c r="Y5" i="3"/>
  <c r="AO5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3" i="3"/>
  <c r="AI4" i="3"/>
  <c r="AI6" i="3"/>
  <c r="AI7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50" i="3"/>
  <c r="AH49" i="3"/>
  <c r="AH23" i="3"/>
  <c r="AH50" i="3"/>
  <c r="AG49" i="3"/>
  <c r="AG23" i="3"/>
  <c r="AG50" i="3"/>
  <c r="AF49" i="3"/>
  <c r="AF23" i="3"/>
  <c r="AF50" i="3"/>
  <c r="AE49" i="3"/>
  <c r="AE23" i="3"/>
  <c r="AE50" i="3"/>
  <c r="AD49" i="3"/>
  <c r="AD23" i="3"/>
  <c r="AD50" i="3"/>
  <c r="AB49" i="3"/>
  <c r="AA49" i="3"/>
  <c r="Z49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8" i="3"/>
  <c r="Y49" i="3"/>
  <c r="AB23" i="3"/>
  <c r="AA23" i="3"/>
  <c r="Z23" i="3"/>
  <c r="Y3" i="3"/>
  <c r="Y4" i="3"/>
  <c r="Y6" i="3"/>
  <c r="Y7" i="3"/>
  <c r="Y9" i="3"/>
  <c r="Y10" i="3"/>
  <c r="Y12" i="3"/>
  <c r="Y13" i="3"/>
  <c r="Y14" i="3"/>
  <c r="Y15" i="3"/>
  <c r="Y16" i="3"/>
  <c r="Y17" i="3"/>
  <c r="Y18" i="3"/>
  <c r="Y19" i="3"/>
  <c r="Y20" i="3"/>
  <c r="Y21" i="3"/>
  <c r="Y22" i="3"/>
  <c r="Y23" i="3"/>
  <c r="F24" i="3"/>
  <c r="F25" i="3"/>
  <c r="F26" i="3"/>
  <c r="F27" i="3"/>
  <c r="F28" i="3"/>
  <c r="F29" i="3"/>
  <c r="F30" i="3"/>
  <c r="F31" i="3"/>
  <c r="F32" i="3"/>
  <c r="F33" i="3"/>
  <c r="F37" i="3"/>
  <c r="F34" i="3"/>
  <c r="F35" i="3"/>
  <c r="F36" i="3"/>
  <c r="F38" i="3"/>
  <c r="F39" i="3"/>
  <c r="F40" i="3"/>
  <c r="F41" i="3"/>
  <c r="F42" i="3"/>
  <c r="F43" i="3"/>
  <c r="F44" i="3"/>
  <c r="F45" i="3"/>
  <c r="F48" i="3"/>
  <c r="F49" i="3"/>
  <c r="P3" i="3"/>
  <c r="P4" i="3"/>
  <c r="P6" i="3"/>
  <c r="P7" i="3"/>
  <c r="P9" i="3"/>
  <c r="P10" i="3"/>
  <c r="P11" i="3"/>
  <c r="AY11" i="3"/>
  <c r="P12" i="3"/>
  <c r="P13" i="3"/>
  <c r="P14" i="3"/>
  <c r="P15" i="3"/>
  <c r="P16" i="3"/>
  <c r="P17" i="3"/>
  <c r="P18" i="3"/>
  <c r="P19" i="3"/>
  <c r="P20" i="3"/>
  <c r="P21" i="3"/>
  <c r="P22" i="3"/>
  <c r="O23" i="3"/>
  <c r="AX23" i="3"/>
  <c r="N23" i="3"/>
  <c r="M23" i="3"/>
  <c r="L23" i="3"/>
  <c r="AU23" i="3"/>
  <c r="K23" i="3"/>
  <c r="J23" i="3"/>
  <c r="I23" i="3"/>
  <c r="H23" i="3"/>
  <c r="G23" i="3"/>
  <c r="F3" i="3"/>
  <c r="F4" i="3"/>
  <c r="F6" i="3"/>
  <c r="F7" i="3"/>
  <c r="F9" i="3"/>
  <c r="F10" i="3"/>
  <c r="F12" i="3"/>
  <c r="F13" i="3"/>
  <c r="F14" i="3"/>
  <c r="F15" i="3"/>
  <c r="F16" i="3"/>
  <c r="F17" i="3"/>
  <c r="F18" i="3"/>
  <c r="F19" i="3"/>
  <c r="F20" i="3"/>
  <c r="F21" i="3"/>
  <c r="F22" i="3"/>
  <c r="F23" i="3"/>
  <c r="BP12" i="3"/>
  <c r="AY12" i="3"/>
  <c r="AX12" i="3"/>
  <c r="AW12" i="3"/>
  <c r="AV12" i="3"/>
  <c r="AU12" i="3"/>
  <c r="AT12" i="3"/>
  <c r="AR12" i="3"/>
  <c r="AQ12" i="3"/>
  <c r="AP12" i="3"/>
  <c r="AO12" i="3"/>
  <c r="BP22" i="3"/>
  <c r="AY22" i="3"/>
  <c r="AX22" i="3"/>
  <c r="AW22" i="3"/>
  <c r="AV22" i="3"/>
  <c r="AU22" i="3"/>
  <c r="AT22" i="3"/>
  <c r="AR22" i="3"/>
  <c r="AQ22" i="3"/>
  <c r="AP22" i="3"/>
  <c r="AO22" i="3"/>
  <c r="BP48" i="3"/>
  <c r="P48" i="3"/>
  <c r="AY48" i="3"/>
  <c r="AX48" i="3"/>
  <c r="AW48" i="3"/>
  <c r="AV48" i="3"/>
  <c r="AU48" i="3"/>
  <c r="AT48" i="3"/>
  <c r="AR48" i="3"/>
  <c r="AQ48" i="3"/>
  <c r="AP48" i="3"/>
  <c r="AO48" i="3"/>
  <c r="T49" i="3"/>
  <c r="AB50" i="3"/>
  <c r="AA50" i="3"/>
  <c r="Z50" i="3"/>
  <c r="Y50" i="3"/>
  <c r="AO3" i="3"/>
  <c r="AP3" i="3"/>
  <c r="AQ3" i="3"/>
  <c r="AR3" i="3"/>
  <c r="AT3" i="3"/>
  <c r="AU3" i="3"/>
  <c r="AV3" i="3"/>
  <c r="AW3" i="3"/>
  <c r="AX3" i="3"/>
  <c r="AY3" i="3"/>
  <c r="BK3" i="3"/>
  <c r="BP3" i="3"/>
  <c r="AO4" i="3"/>
  <c r="AP4" i="3"/>
  <c r="AQ4" i="3"/>
  <c r="AR4" i="3"/>
  <c r="AT4" i="3"/>
  <c r="AU4" i="3"/>
  <c r="AV4" i="3"/>
  <c r="AW4" i="3"/>
  <c r="AX4" i="3"/>
  <c r="AY4" i="3"/>
  <c r="BK4" i="3"/>
  <c r="BP4" i="3"/>
  <c r="AO6" i="3"/>
  <c r="AP6" i="3"/>
  <c r="AQ6" i="3"/>
  <c r="AR6" i="3"/>
  <c r="AT6" i="3"/>
  <c r="AU6" i="3"/>
  <c r="AV6" i="3"/>
  <c r="AW6" i="3"/>
  <c r="AX6" i="3"/>
  <c r="AY6" i="3"/>
  <c r="BK6" i="3"/>
  <c r="BP6" i="3"/>
  <c r="AO7" i="3"/>
  <c r="AP7" i="3"/>
  <c r="AQ7" i="3"/>
  <c r="AR7" i="3"/>
  <c r="AT7" i="3"/>
  <c r="AU7" i="3"/>
  <c r="AV7" i="3"/>
  <c r="AW7" i="3"/>
  <c r="AX7" i="3"/>
  <c r="AY7" i="3"/>
  <c r="BK7" i="3"/>
  <c r="BP7" i="3"/>
  <c r="AO9" i="3"/>
  <c r="AP9" i="3"/>
  <c r="AQ9" i="3"/>
  <c r="AR9" i="3"/>
  <c r="AT9" i="3"/>
  <c r="AU9" i="3"/>
  <c r="AV9" i="3"/>
  <c r="AW9" i="3"/>
  <c r="AX9" i="3"/>
  <c r="AY9" i="3"/>
  <c r="BK9" i="3"/>
  <c r="BP9" i="3"/>
  <c r="AO10" i="3"/>
  <c r="AP10" i="3"/>
  <c r="AQ10" i="3"/>
  <c r="AR10" i="3"/>
  <c r="AT10" i="3"/>
  <c r="AU10" i="3"/>
  <c r="AV10" i="3"/>
  <c r="AW10" i="3"/>
  <c r="AX10" i="3"/>
  <c r="AY10" i="3"/>
  <c r="BK10" i="3"/>
  <c r="BP10" i="3"/>
  <c r="AO11" i="3"/>
  <c r="AP11" i="3"/>
  <c r="AQ11" i="3"/>
  <c r="AR11" i="3"/>
  <c r="AT11" i="3"/>
  <c r="AU11" i="3"/>
  <c r="AV11" i="3"/>
  <c r="AW11" i="3"/>
  <c r="AX11" i="3"/>
  <c r="BK11" i="3"/>
  <c r="BP11" i="3"/>
  <c r="AO13" i="3"/>
  <c r="AP13" i="3"/>
  <c r="AQ13" i="3"/>
  <c r="AR13" i="3"/>
  <c r="AT13" i="3"/>
  <c r="AU13" i="3"/>
  <c r="AV13" i="3"/>
  <c r="AW13" i="3"/>
  <c r="AX13" i="3"/>
  <c r="AY13" i="3"/>
  <c r="BK13" i="3"/>
  <c r="BP13" i="3"/>
  <c r="AO14" i="3"/>
  <c r="AP14" i="3"/>
  <c r="AQ14" i="3"/>
  <c r="AR14" i="3"/>
  <c r="AT14" i="3"/>
  <c r="AU14" i="3"/>
  <c r="AV14" i="3"/>
  <c r="AW14" i="3"/>
  <c r="AX14" i="3"/>
  <c r="AY14" i="3"/>
  <c r="BP14" i="3"/>
  <c r="AO15" i="3"/>
  <c r="AP15" i="3"/>
  <c r="AQ15" i="3"/>
  <c r="AR15" i="3"/>
  <c r="AT15" i="3"/>
  <c r="AU15" i="3"/>
  <c r="AV15" i="3"/>
  <c r="AW15" i="3"/>
  <c r="AX15" i="3"/>
  <c r="AY15" i="3"/>
  <c r="BK15" i="3"/>
  <c r="BP15" i="3"/>
  <c r="AO16" i="3"/>
  <c r="AP16" i="3"/>
  <c r="AQ16" i="3"/>
  <c r="AR16" i="3"/>
  <c r="AT16" i="3"/>
  <c r="AU16" i="3"/>
  <c r="AV16" i="3"/>
  <c r="AW16" i="3"/>
  <c r="AX16" i="3"/>
  <c r="AY16" i="3"/>
  <c r="BK16" i="3"/>
  <c r="BP16" i="3"/>
  <c r="AO17" i="3"/>
  <c r="AP17" i="3"/>
  <c r="AQ17" i="3"/>
  <c r="AR17" i="3"/>
  <c r="AT17" i="3"/>
  <c r="AU17" i="3"/>
  <c r="AV17" i="3"/>
  <c r="AW17" i="3"/>
  <c r="AX17" i="3"/>
  <c r="AY17" i="3"/>
  <c r="BK17" i="3"/>
  <c r="BP17" i="3"/>
  <c r="AO18" i="3"/>
  <c r="AP18" i="3"/>
  <c r="AQ18" i="3"/>
  <c r="AR18" i="3"/>
  <c r="AT18" i="3"/>
  <c r="AU18" i="3"/>
  <c r="AV18" i="3"/>
  <c r="AW18" i="3"/>
  <c r="AX18" i="3"/>
  <c r="AY18" i="3"/>
  <c r="BK18" i="3"/>
  <c r="BP18" i="3"/>
  <c r="AO19" i="3"/>
  <c r="AP19" i="3"/>
  <c r="AQ19" i="3"/>
  <c r="AR19" i="3"/>
  <c r="AT19" i="3"/>
  <c r="AU19" i="3"/>
  <c r="AV19" i="3"/>
  <c r="AW19" i="3"/>
  <c r="AX19" i="3"/>
  <c r="AY19" i="3"/>
  <c r="BK19" i="3"/>
  <c r="BP19" i="3"/>
  <c r="AO20" i="3"/>
  <c r="AP20" i="3"/>
  <c r="AQ20" i="3"/>
  <c r="AR20" i="3"/>
  <c r="AT20" i="3"/>
  <c r="AU20" i="3"/>
  <c r="AV20" i="3"/>
  <c r="AW20" i="3"/>
  <c r="AX20" i="3"/>
  <c r="AY20" i="3"/>
  <c r="BK20" i="3"/>
  <c r="BP20" i="3"/>
  <c r="AP21" i="3"/>
  <c r="AQ21" i="3"/>
  <c r="AR21" i="3"/>
  <c r="AT21" i="3"/>
  <c r="AU21" i="3"/>
  <c r="AV21" i="3"/>
  <c r="AW21" i="3"/>
  <c r="AX21" i="3"/>
  <c r="AY21" i="3"/>
  <c r="BK21" i="3"/>
  <c r="BP21" i="3"/>
  <c r="AW23" i="3"/>
  <c r="AQ23" i="3"/>
  <c r="AT23" i="3"/>
  <c r="AV23" i="3"/>
  <c r="BK23" i="3"/>
  <c r="BL23" i="3"/>
  <c r="BM23" i="3"/>
  <c r="BM49" i="3"/>
  <c r="BM50" i="3"/>
  <c r="BN23" i="3"/>
  <c r="BO23" i="3"/>
  <c r="BO49" i="3"/>
  <c r="BO50" i="3"/>
  <c r="P24" i="3"/>
  <c r="AO24" i="3"/>
  <c r="AP24" i="3"/>
  <c r="AQ24" i="3"/>
  <c r="AR24" i="3"/>
  <c r="AT24" i="3"/>
  <c r="AU24" i="3"/>
  <c r="AV24" i="3"/>
  <c r="AW24" i="3"/>
  <c r="AX24" i="3"/>
  <c r="AY24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3" i="3"/>
  <c r="BK45" i="3"/>
  <c r="BK46" i="3"/>
  <c r="BK49" i="3"/>
  <c r="BK50" i="3"/>
  <c r="BP24" i="3"/>
  <c r="P25" i="3"/>
  <c r="AO25" i="3"/>
  <c r="AP25" i="3"/>
  <c r="AQ25" i="3"/>
  <c r="AR25" i="3"/>
  <c r="AT25" i="3"/>
  <c r="AU25" i="3"/>
  <c r="AV25" i="3"/>
  <c r="AW25" i="3"/>
  <c r="AX25" i="3"/>
  <c r="AY25" i="3"/>
  <c r="BP25" i="3"/>
  <c r="AO26" i="3"/>
  <c r="P26" i="3"/>
  <c r="AP26" i="3"/>
  <c r="AQ26" i="3"/>
  <c r="AR26" i="3"/>
  <c r="AT26" i="3"/>
  <c r="AU26" i="3"/>
  <c r="AV26" i="3"/>
  <c r="AW26" i="3"/>
  <c r="AX26" i="3"/>
  <c r="AY26" i="3"/>
  <c r="BP26" i="3"/>
  <c r="P27" i="3"/>
  <c r="AY27" i="3"/>
  <c r="AO27" i="3"/>
  <c r="AP27" i="3"/>
  <c r="AQ27" i="3"/>
  <c r="AR27" i="3"/>
  <c r="AT27" i="3"/>
  <c r="AU27" i="3"/>
  <c r="AV27" i="3"/>
  <c r="AW27" i="3"/>
  <c r="AX27" i="3"/>
  <c r="BP27" i="3"/>
  <c r="P28" i="3"/>
  <c r="AO28" i="3"/>
  <c r="AP28" i="3"/>
  <c r="AQ28" i="3"/>
  <c r="AR28" i="3"/>
  <c r="AT28" i="3"/>
  <c r="AU28" i="3"/>
  <c r="AV28" i="3"/>
  <c r="AW28" i="3"/>
  <c r="AX28" i="3"/>
  <c r="AY28" i="3"/>
  <c r="BP28" i="3"/>
  <c r="AO29" i="3"/>
  <c r="P29" i="3"/>
  <c r="AP29" i="3"/>
  <c r="AQ29" i="3"/>
  <c r="AR29" i="3"/>
  <c r="AT29" i="3"/>
  <c r="AU29" i="3"/>
  <c r="AV29" i="3"/>
  <c r="AW29" i="3"/>
  <c r="AX29" i="3"/>
  <c r="AY29" i="3"/>
  <c r="BP29" i="3"/>
  <c r="AO30" i="3"/>
  <c r="P30" i="3"/>
  <c r="AP30" i="3"/>
  <c r="AQ30" i="3"/>
  <c r="AR30" i="3"/>
  <c r="AT30" i="3"/>
  <c r="AU30" i="3"/>
  <c r="AV30" i="3"/>
  <c r="AW30" i="3"/>
  <c r="AX30" i="3"/>
  <c r="AY30" i="3"/>
  <c r="BP30" i="3"/>
  <c r="P31" i="3"/>
  <c r="AO31" i="3"/>
  <c r="AP31" i="3"/>
  <c r="AQ31" i="3"/>
  <c r="AR31" i="3"/>
  <c r="AT31" i="3"/>
  <c r="AU31" i="3"/>
  <c r="AV31" i="3"/>
  <c r="AW31" i="3"/>
  <c r="AX31" i="3"/>
  <c r="AY31" i="3"/>
  <c r="BP31" i="3"/>
  <c r="AO32" i="3"/>
  <c r="P32" i="3"/>
  <c r="AY32" i="3"/>
  <c r="AP32" i="3"/>
  <c r="AQ32" i="3"/>
  <c r="AR32" i="3"/>
  <c r="AT32" i="3"/>
  <c r="AU32" i="3"/>
  <c r="AV32" i="3"/>
  <c r="AW32" i="3"/>
  <c r="AX32" i="3"/>
  <c r="BP32" i="3"/>
  <c r="P33" i="3"/>
  <c r="AY33" i="3"/>
  <c r="AP33" i="3"/>
  <c r="AQ33" i="3"/>
  <c r="AR33" i="3"/>
  <c r="AT33" i="3"/>
  <c r="AU33" i="3"/>
  <c r="AV33" i="3"/>
  <c r="AW33" i="3"/>
  <c r="AX33" i="3"/>
  <c r="BP33" i="3"/>
  <c r="P34" i="3"/>
  <c r="AO34" i="3"/>
  <c r="AP34" i="3"/>
  <c r="AQ34" i="3"/>
  <c r="AR34" i="3"/>
  <c r="AT34" i="3"/>
  <c r="AU34" i="3"/>
  <c r="AV34" i="3"/>
  <c r="AW34" i="3"/>
  <c r="AX34" i="3"/>
  <c r="AY34" i="3"/>
  <c r="BP34" i="3"/>
  <c r="AO35" i="3"/>
  <c r="P35" i="3"/>
  <c r="AP35" i="3"/>
  <c r="AQ35" i="3"/>
  <c r="AR35" i="3"/>
  <c r="AT35" i="3"/>
  <c r="AU35" i="3"/>
  <c r="AV35" i="3"/>
  <c r="AW35" i="3"/>
  <c r="AX35" i="3"/>
  <c r="AY35" i="3"/>
  <c r="BP35" i="3"/>
  <c r="AO36" i="3"/>
  <c r="P36" i="3"/>
  <c r="AP36" i="3"/>
  <c r="AQ36" i="3"/>
  <c r="AR36" i="3"/>
  <c r="AT36" i="3"/>
  <c r="AU36" i="3"/>
  <c r="AV36" i="3"/>
  <c r="AW36" i="3"/>
  <c r="AX36" i="3"/>
  <c r="AY36" i="3"/>
  <c r="BP36" i="3"/>
  <c r="P37" i="3"/>
  <c r="AO37" i="3"/>
  <c r="AP37" i="3"/>
  <c r="AQ37" i="3"/>
  <c r="AR37" i="3"/>
  <c r="AT37" i="3"/>
  <c r="AU37" i="3"/>
  <c r="AV37" i="3"/>
  <c r="AW37" i="3"/>
  <c r="AX37" i="3"/>
  <c r="AY37" i="3"/>
  <c r="BP37" i="3"/>
  <c r="AO38" i="3"/>
  <c r="P38" i="3"/>
  <c r="AP38" i="3"/>
  <c r="AQ38" i="3"/>
  <c r="AR38" i="3"/>
  <c r="AT38" i="3"/>
  <c r="AU38" i="3"/>
  <c r="AV38" i="3"/>
  <c r="AW38" i="3"/>
  <c r="AX38" i="3"/>
  <c r="AY38" i="3"/>
  <c r="BP38" i="3"/>
  <c r="P39" i="3"/>
  <c r="AY39" i="3"/>
  <c r="AO39" i="3"/>
  <c r="AP39" i="3"/>
  <c r="AQ39" i="3"/>
  <c r="AR39" i="3"/>
  <c r="AT39" i="3"/>
  <c r="AU39" i="3"/>
  <c r="AV39" i="3"/>
  <c r="AW39" i="3"/>
  <c r="AX39" i="3"/>
  <c r="BP39" i="3"/>
  <c r="P40" i="3"/>
  <c r="P46" i="3"/>
  <c r="P41" i="3"/>
  <c r="P44" i="3"/>
  <c r="P42" i="3"/>
  <c r="P43" i="3"/>
  <c r="P45" i="3"/>
  <c r="AY45" i="3"/>
  <c r="P47" i="3"/>
  <c r="AO40" i="3"/>
  <c r="AP40" i="3"/>
  <c r="AQ40" i="3"/>
  <c r="AR40" i="3"/>
  <c r="AT40" i="3"/>
  <c r="AU40" i="3"/>
  <c r="AV40" i="3"/>
  <c r="AW40" i="3"/>
  <c r="AX40" i="3"/>
  <c r="AY40" i="3"/>
  <c r="BP40" i="3"/>
  <c r="BP41" i="3"/>
  <c r="BP43" i="3"/>
  <c r="BP42" i="3"/>
  <c r="BQ39" i="3"/>
  <c r="AO41" i="3"/>
  <c r="AP41" i="3"/>
  <c r="AQ41" i="3"/>
  <c r="AR41" i="3"/>
  <c r="AT41" i="3"/>
  <c r="AU41" i="3"/>
  <c r="AV41" i="3"/>
  <c r="AW41" i="3"/>
  <c r="AX41" i="3"/>
  <c r="AY41" i="3"/>
  <c r="AO42" i="3"/>
  <c r="AP42" i="3"/>
  <c r="AQ42" i="3"/>
  <c r="AR42" i="3"/>
  <c r="AT42" i="3"/>
  <c r="AU42" i="3"/>
  <c r="AV42" i="3"/>
  <c r="AW42" i="3"/>
  <c r="AX42" i="3"/>
  <c r="AY42" i="3"/>
  <c r="AO43" i="3"/>
  <c r="AP43" i="3"/>
  <c r="AQ43" i="3"/>
  <c r="AR43" i="3"/>
  <c r="AT43" i="3"/>
  <c r="AU43" i="3"/>
  <c r="AV43" i="3"/>
  <c r="AW43" i="3"/>
  <c r="AX43" i="3"/>
  <c r="AY43" i="3"/>
  <c r="AO44" i="3"/>
  <c r="AP44" i="3"/>
  <c r="AQ44" i="3"/>
  <c r="AR44" i="3"/>
  <c r="AT44" i="3"/>
  <c r="AU44" i="3"/>
  <c r="AV44" i="3"/>
  <c r="AW44" i="3"/>
  <c r="AX44" i="3"/>
  <c r="AY44" i="3"/>
  <c r="BP44" i="3"/>
  <c r="AO45" i="3"/>
  <c r="AP45" i="3"/>
  <c r="AQ45" i="3"/>
  <c r="AR45" i="3"/>
  <c r="AT45" i="3"/>
  <c r="AU45" i="3"/>
  <c r="AV45" i="3"/>
  <c r="AW45" i="3"/>
  <c r="AX45" i="3"/>
  <c r="BP45" i="3"/>
  <c r="AO46" i="3"/>
  <c r="AP46" i="3"/>
  <c r="AQ46" i="3"/>
  <c r="AR46" i="3"/>
  <c r="AT46" i="3"/>
  <c r="AU46" i="3"/>
  <c r="AV46" i="3"/>
  <c r="AW46" i="3"/>
  <c r="AX46" i="3"/>
  <c r="AY46" i="3"/>
  <c r="BP46" i="3"/>
  <c r="AO47" i="3"/>
  <c r="AP47" i="3"/>
  <c r="AQ47" i="3"/>
  <c r="AR47" i="3"/>
  <c r="AT47" i="3"/>
  <c r="AU47" i="3"/>
  <c r="AV47" i="3"/>
  <c r="AW47" i="3"/>
  <c r="AX47" i="3"/>
  <c r="AY47" i="3"/>
  <c r="BK47" i="3"/>
  <c r="BP47" i="3"/>
  <c r="G49" i="3"/>
  <c r="G50" i="3"/>
  <c r="H49" i="3"/>
  <c r="H50" i="3"/>
  <c r="I49" i="3"/>
  <c r="BN49" i="3"/>
  <c r="BP49" i="3"/>
  <c r="K49" i="3"/>
  <c r="AT49" i="3"/>
  <c r="L49" i="3"/>
  <c r="AU49" i="3"/>
  <c r="M49" i="3"/>
  <c r="M50" i="3"/>
  <c r="AV50" i="3"/>
  <c r="N49" i="3"/>
  <c r="N50" i="3"/>
  <c r="AW50" i="3"/>
  <c r="O49" i="3"/>
  <c r="O50" i="3"/>
  <c r="AX50" i="3"/>
  <c r="R49" i="3"/>
  <c r="S49" i="3"/>
  <c r="AP49" i="3"/>
  <c r="BL49" i="3"/>
  <c r="BL50" i="3"/>
  <c r="BN50" i="3"/>
  <c r="BP23" i="3"/>
  <c r="AR23" i="3"/>
  <c r="AP23" i="3"/>
  <c r="AO23" i="3"/>
  <c r="AO21" i="3"/>
  <c r="AW49" i="3"/>
  <c r="S50" i="3"/>
  <c r="AQ49" i="3"/>
  <c r="L50" i="3"/>
  <c r="AU50" i="3"/>
  <c r="AX49" i="3"/>
  <c r="AV49" i="3"/>
  <c r="AR49" i="3"/>
  <c r="F50" i="3"/>
  <c r="AO49" i="3"/>
  <c r="AQ50" i="3"/>
  <c r="AO33" i="3"/>
  <c r="R50" i="3"/>
  <c r="P49" i="3"/>
  <c r="AY49" i="3"/>
  <c r="K50" i="3"/>
  <c r="AT50" i="3"/>
  <c r="I50" i="3"/>
  <c r="AP50" i="3"/>
  <c r="T50" i="3"/>
  <c r="P23" i="3"/>
  <c r="AY23" i="3"/>
  <c r="AO50" i="3"/>
  <c r="P50" i="3"/>
  <c r="AY50" i="3"/>
  <c r="AR50" i="3"/>
  <c r="BP50" i="3"/>
</calcChain>
</file>

<file path=xl/sharedStrings.xml><?xml version="1.0" encoding="utf-8"?>
<sst xmlns="http://schemas.openxmlformats.org/spreadsheetml/2006/main" count="603" uniqueCount="226">
  <si>
    <t>Total</t>
  </si>
  <si>
    <t xml:space="preserve"> Faculty</t>
  </si>
  <si>
    <t>Ph.D. scientists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</si>
  <si>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</si>
  <si>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</si>
  <si>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</si>
  <si>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</si>
  <si>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</si>
  <si>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</si>
  <si>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</si>
  <si>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</si>
  <si>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</si>
  <si>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</si>
  <si>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</si>
  <si>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</si>
  <si>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</si>
  <si>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</si>
  <si>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</si>
  <si>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</si>
  <si>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</si>
  <si>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</si>
  <si>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</si>
  <si>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</si>
  <si>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</si>
  <si>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</si>
  <si>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</si>
  <si>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</si>
  <si>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</si>
  <si>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</si>
  <si>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</si>
  <si>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</si>
  <si>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</si>
  <si>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</si>
  <si>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</si>
  <si>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</si>
  <si>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</si>
  <si>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</si>
  <si>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</si>
  <si>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</si>
  <si>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</si>
  <si>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</si>
  <si>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</si>
  <si>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</si>
  <si>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</si>
  <si>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</si>
  <si>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Oxford</t>
  </si>
  <si>
    <t>Canterbury</t>
  </si>
  <si>
    <t>Chiba</t>
  </si>
  <si>
    <t>Lausanne</t>
  </si>
  <si>
    <t>Non-U.S. Institutions Subtotal</t>
  </si>
  <si>
    <t>Total U.S. &amp; Non-U.S.</t>
  </si>
  <si>
    <t xml:space="preserve">U.S. Institutions Subtotal  </t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</si>
  <si>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</si>
  <si>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</si>
  <si>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</si>
  <si>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</si>
  <si>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</si>
  <si>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</si>
  <si>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</si>
  <si>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</si>
  <si>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</si>
  <si>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</si>
  <si>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</si>
  <si>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</si>
  <si>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</si>
  <si>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</si>
  <si>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</si>
  <si>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</si>
  <si>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</si>
  <si>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</si>
  <si>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</si>
  <si>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</si>
  <si>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</si>
  <si>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</si>
  <si>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</si>
  <si>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</si>
  <si>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</si>
  <si>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</si>
  <si>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</si>
  <si>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</si>
  <si>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</si>
  <si>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</si>
  <si>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</si>
  <si>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</si>
  <si>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</si>
  <si>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</si>
  <si>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</si>
  <si>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</si>
  <si>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</si>
  <si>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</si>
  <si>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</si>
  <si>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</si>
  <si>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</si>
  <si>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</si>
  <si>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</si>
  <si>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</si>
  <si>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</si>
  <si>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</si>
  <si>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</si>
  <si>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</si>
  <si>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</si>
  <si>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</si>
  <si>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</si>
  <si>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</si>
  <si>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</si>
  <si>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</si>
  <si>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</si>
  <si>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</si>
  <si>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</si>
  <si>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</si>
  <si>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</si>
  <si>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</si>
  <si>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</si>
  <si>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</si>
  <si>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</si>
  <si>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</si>
  <si>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</si>
  <si>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</si>
  <si>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</si>
  <si>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</si>
  <si>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</si>
  <si>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</si>
  <si>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</si>
  <si>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</si>
  <si>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</si>
  <si>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</si>
  <si>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</si>
  <si>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</si>
  <si>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</si>
  <si>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</si>
  <si>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</si>
  <si>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</si>
  <si>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</si>
  <si>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</si>
  <si>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</si>
  <si>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</si>
  <si>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</si>
  <si>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</si>
  <si>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</si>
  <si>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</si>
  <si>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</si>
  <si>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</si>
  <si>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</si>
  <si>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</si>
  <si>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</si>
  <si>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</si>
  <si>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</si>
  <si>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</si>
  <si>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</si>
  <si>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</si>
  <si>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</si>
  <si>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</si>
  <si>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</si>
  <si>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</si>
  <si>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</si>
  <si>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</si>
  <si>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</si>
  <si>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</si>
  <si>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</si>
  <si>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</si>
  <si>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</si>
  <si>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</si>
  <si>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</si>
  <si>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</si>
  <si>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 Post Docs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</si>
  <si>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</si>
  <si>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</si>
  <si>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</si>
  <si>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</si>
  <si>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</si>
  <si>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</si>
  <si>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</si>
  <si>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</si>
  <si>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</si>
  <si>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</si>
  <si>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</si>
  <si>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</si>
  <si>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</si>
  <si>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</si>
  <si>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</si>
  <si>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</si>
  <si>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</si>
  <si>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</si>
  <si>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</si>
  <si>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</si>
  <si>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</si>
  <si>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</si>
  <si>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</si>
  <si>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</si>
  <si>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</si>
  <si>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</si>
  <si>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</si>
  <si>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</si>
  <si>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\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</si>
  <si>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</si>
  <si>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</si>
  <si>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DESY-Zeuthen </t>
    </r>
    <r>
      <rPr>
        <sz val="12"/>
        <color indexed="8"/>
        <rFont val="Times New Roman"/>
        <family val="1"/>
      </rPr>
      <t xml:space="preserve">(Markus Ackermann) </t>
    </r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</si>
  <si>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</si>
  <si>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</si>
  <si>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</si>
  <si>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</si>
  <si>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Toronto</t>
  </si>
  <si>
    <t>University of Toronto (Kenneth Clark)</t>
  </si>
  <si>
    <r>
      <t xml:space="preserve">Universität Erlangen-Nürnberg </t>
    </r>
    <r>
      <rPr>
        <sz val="12"/>
        <rFont val="Times New Roman"/>
        <family val="1"/>
      </rPr>
      <t>(A. Kappes)</t>
    </r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</si>
  <si>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</si>
  <si>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University of Toronto </t>
    </r>
    <r>
      <rPr>
        <sz val="12"/>
        <rFont val="Times New Roman"/>
        <family val="1"/>
      </rPr>
      <t>(Kenneth Clark)</t>
    </r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</si>
  <si>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</si>
  <si>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</si>
  <si>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</si>
  <si>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</si>
  <si>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South Dakota School </t>
    </r>
    <r>
      <rPr>
        <sz val="12"/>
        <color theme="1"/>
        <rFont val="Times New Roman"/>
        <family val="1"/>
      </rPr>
      <t>(Xinhua Bai)</t>
    </r>
  </si>
  <si>
    <r>
      <t xml:space="preserve">Yale University </t>
    </r>
    <r>
      <rPr>
        <sz val="12"/>
        <color theme="1"/>
        <rFont val="Times New Roman"/>
        <family val="1"/>
      </rPr>
      <t>(Reina Maruyama)</t>
    </r>
  </si>
  <si>
    <t>v 18.0, April 15, 2015</t>
  </si>
  <si>
    <t>v 17.0, September 15, 2014</t>
  </si>
  <si>
    <t>v 17.0  to  v 18.0 Differences</t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</si>
  <si>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</si>
  <si>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</si>
  <si>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r>
      <t xml:space="preserve">Drexel University </t>
    </r>
    <r>
      <rPr>
        <sz val="12"/>
        <color rgb="FFFF0000"/>
        <rFont val="Times New Roman"/>
        <family val="1"/>
      </rPr>
      <t>(Naoko Kurahashi Neilson)</t>
    </r>
  </si>
  <si>
    <t>Michigan State University</t>
  </si>
  <si>
    <t>MSU</t>
  </si>
  <si>
    <t>Yes</t>
  </si>
  <si>
    <t>VUB</t>
  </si>
  <si>
    <t>ULB</t>
  </si>
  <si>
    <r>
      <t xml:space="preserve">Universite Libre de Bruxelles </t>
    </r>
    <r>
      <rPr>
        <sz val="12"/>
        <rFont val="Times New Roman"/>
        <family val="1"/>
      </rPr>
      <t>(</t>
    </r>
    <r>
      <rPr>
        <sz val="12"/>
        <color rgb="FFFF0000"/>
        <rFont val="Times New Roman"/>
        <family val="1"/>
      </rPr>
      <t>Juan Antonio Aguilar</t>
    </r>
    <r>
      <rPr>
        <sz val="12"/>
        <rFont val="Times New Roman"/>
        <family val="1"/>
      </rPr>
      <t xml:space="preserve">) </t>
    </r>
  </si>
  <si>
    <r>
      <t xml:space="preserve">Humboldt Universität Berlin </t>
    </r>
    <r>
      <rPr>
        <sz val="12"/>
        <color theme="1"/>
        <rFont val="Times New Roman"/>
        <family val="1"/>
      </rPr>
      <t>(H.Kolanoski_interim)</t>
    </r>
  </si>
  <si>
    <t>Michigan State University (Tyce DeYoung)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</si>
</sst>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(&quot;0"/>
    <numFmt numFmtId="166" formatCode="0&quot;)&quot;"/>
    <numFmt numFmtId="169" formatCode="0_);[Red]\(0\)"/>
  </numFmts>
  <fonts count="40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9" fillId="0" borderId="0"/>
  </cellStyleXfs>
  <cellXfs count="266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0" fillId="0" borderId="0" xfId="0" applyNumberFormat="1"/>
    <xf numFmtId="0" fontId="1" fillId="2" borderId="4" xfId="0" applyFont="1" applyFill="1" applyBorder="1" applyAlignment="1">
      <alignment horizontal="center"/>
    </xf>
    <xf numFmtId="0" fontId="0" fillId="2" borderId="5" xfId="0" applyFill="1" applyBorder="1"/>
    <xf numFmtId="0" fontId="2" fillId="2" borderId="6" xfId="0" applyFont="1" applyFill="1" applyBorder="1" applyAlignment="1">
      <alignment horizontal="center" textRotation="90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3" fillId="0" borderId="10" xfId="0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0" fontId="7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7" fillId="2" borderId="17" xfId="0" applyFont="1" applyFill="1" applyBorder="1"/>
    <xf numFmtId="0" fontId="18" fillId="0" borderId="10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 wrapText="1"/>
    </xf>
    <xf numFmtId="166" fontId="21" fillId="2" borderId="10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/>
    <xf numFmtId="0" fontId="23" fillId="4" borderId="18" xfId="0" applyFont="1" applyFill="1" applyBorder="1" applyAlignment="1">
      <alignment horizontal="left" vertical="center" wrapText="1"/>
    </xf>
    <xf numFmtId="0" fontId="23" fillId="4" borderId="19" xfId="0" applyFont="1" applyFill="1" applyBorder="1" applyAlignment="1">
      <alignment vertical="center" wrapText="1"/>
    </xf>
    <xf numFmtId="166" fontId="20" fillId="2" borderId="18" xfId="0" applyNumberFormat="1" applyFont="1" applyFill="1" applyBorder="1" applyAlignment="1">
      <alignment horizontal="center" vertical="center" wrapText="1"/>
    </xf>
    <xf numFmtId="2" fontId="20" fillId="4" borderId="20" xfId="0" applyNumberFormat="1" applyFont="1" applyFill="1" applyBorder="1" applyAlignment="1">
      <alignment horizontal="center" vertical="center" wrapText="1"/>
    </xf>
    <xf numFmtId="2" fontId="20" fillId="4" borderId="21" xfId="0" applyNumberFormat="1" applyFont="1" applyFill="1" applyBorder="1" applyAlignment="1">
      <alignment horizontal="center" vertical="center" wrapText="1"/>
    </xf>
    <xf numFmtId="2" fontId="20" fillId="4" borderId="22" xfId="0" applyNumberFormat="1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vertical="center" wrapText="1"/>
    </xf>
    <xf numFmtId="0" fontId="23" fillId="4" borderId="23" xfId="0" applyFont="1" applyFill="1" applyBorder="1" applyAlignment="1">
      <alignment vertical="center" wrapText="1"/>
    </xf>
    <xf numFmtId="0" fontId="23" fillId="5" borderId="13" xfId="0" applyFont="1" applyFill="1" applyBorder="1" applyAlignment="1">
      <alignment vertical="center" wrapText="1"/>
    </xf>
    <xf numFmtId="0" fontId="23" fillId="5" borderId="23" xfId="0" applyFont="1" applyFill="1" applyBorder="1" applyAlignment="1">
      <alignment vertical="center" wrapText="1"/>
    </xf>
    <xf numFmtId="0" fontId="9" fillId="0" borderId="0" xfId="1"/>
    <xf numFmtId="0" fontId="7" fillId="0" borderId="0" xfId="1" applyFont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9" fillId="0" borderId="0" xfId="1" applyNumberFormat="1"/>
    <xf numFmtId="2" fontId="9" fillId="0" borderId="0" xfId="1" applyNumberFormat="1"/>
    <xf numFmtId="164" fontId="9" fillId="0" borderId="0" xfId="1" applyNumberFormat="1"/>
    <xf numFmtId="0" fontId="9" fillId="0" borderId="0" xfId="0" applyFont="1"/>
    <xf numFmtId="1" fontId="3" fillId="0" borderId="10" xfId="0" applyNumberFormat="1" applyFont="1" applyBorder="1" applyAlignment="1">
      <alignment horizontal="center" vertical="center" wrapText="1"/>
    </xf>
    <xf numFmtId="2" fontId="2" fillId="0" borderId="28" xfId="0" applyNumberFormat="1" applyFont="1" applyFill="1" applyBorder="1" applyAlignment="1">
      <alignment horizontal="center" vertical="center" wrapText="1"/>
    </xf>
    <xf numFmtId="0" fontId="26" fillId="6" borderId="0" xfId="1" applyFont="1" applyFill="1" applyAlignment="1">
      <alignment horizontal="center" vertical="center"/>
    </xf>
    <xf numFmtId="0" fontId="27" fillId="6" borderId="24" xfId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28" fillId="7" borderId="4" xfId="1" applyFont="1" applyFill="1" applyBorder="1" applyAlignment="1">
      <alignment horizontal="center"/>
    </xf>
    <xf numFmtId="0" fontId="2" fillId="0" borderId="38" xfId="0" applyFont="1" applyFill="1" applyBorder="1" applyAlignment="1">
      <alignment horizontal="left" vertical="center" wrapText="1"/>
    </xf>
    <xf numFmtId="0" fontId="0" fillId="6" borderId="9" xfId="0" applyFill="1" applyBorder="1"/>
    <xf numFmtId="0" fontId="17" fillId="6" borderId="17" xfId="0" applyFont="1" applyFill="1" applyBorder="1"/>
    <xf numFmtId="0" fontId="0" fillId="6" borderId="8" xfId="0" applyFill="1" applyBorder="1"/>
    <xf numFmtId="0" fontId="1" fillId="6" borderId="4" xfId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textRotation="90" wrapText="1"/>
    </xf>
    <xf numFmtId="0" fontId="9" fillId="6" borderId="5" xfId="1" applyFill="1" applyBorder="1"/>
    <xf numFmtId="0" fontId="0" fillId="6" borderId="7" xfId="0" applyFill="1" applyBorder="1"/>
    <xf numFmtId="0" fontId="22" fillId="6" borderId="7" xfId="0" applyFont="1" applyFill="1" applyBorder="1"/>
    <xf numFmtId="0" fontId="2" fillId="7" borderId="6" xfId="0" applyFont="1" applyFill="1" applyBorder="1" applyAlignment="1">
      <alignment horizontal="center" textRotation="90" wrapText="1"/>
    </xf>
    <xf numFmtId="0" fontId="0" fillId="7" borderId="9" xfId="0" applyFill="1" applyBorder="1"/>
    <xf numFmtId="0" fontId="9" fillId="7" borderId="5" xfId="1" applyFill="1" applyBorder="1"/>
    <xf numFmtId="0" fontId="0" fillId="7" borderId="7" xfId="0" applyFill="1" applyBorder="1"/>
    <xf numFmtId="0" fontId="22" fillId="7" borderId="7" xfId="0" applyFont="1" applyFill="1" applyBorder="1"/>
    <xf numFmtId="0" fontId="0" fillId="7" borderId="8" xfId="0" applyFill="1" applyBorder="1"/>
    <xf numFmtId="0" fontId="17" fillId="7" borderId="17" xfId="0" applyFont="1" applyFill="1" applyBorder="1"/>
    <xf numFmtId="2" fontId="2" fillId="0" borderId="26" xfId="0" applyNumberFormat="1" applyFont="1" applyFill="1" applyBorder="1" applyAlignment="1">
      <alignment horizontal="center" vertical="center" wrapText="1"/>
    </xf>
    <xf numFmtId="2" fontId="2" fillId="0" borderId="27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 vertical="center" wrapText="1"/>
    </xf>
    <xf numFmtId="1" fontId="6" fillId="4" borderId="18" xfId="0" applyNumberFormat="1" applyFont="1" applyFill="1" applyBorder="1" applyAlignment="1">
      <alignment horizontal="center" vertical="center" wrapText="1"/>
    </xf>
    <xf numFmtId="165" fontId="3" fillId="4" borderId="29" xfId="0" applyNumberFormat="1" applyFont="1" applyFill="1" applyBorder="1" applyAlignment="1">
      <alignment horizontal="center" vertical="center" wrapText="1"/>
    </xf>
    <xf numFmtId="1" fontId="3" fillId="4" borderId="19" xfId="0" applyNumberFormat="1" applyFont="1" applyFill="1" applyBorder="1" applyAlignment="1">
      <alignment horizontal="center" vertical="center" wrapText="1"/>
    </xf>
    <xf numFmtId="166" fontId="3" fillId="4" borderId="3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>
      <alignment horizontal="center" vertical="center" wrapText="1"/>
    </xf>
    <xf numFmtId="1" fontId="6" fillId="4" borderId="13" xfId="0" applyNumberFormat="1" applyFont="1" applyFill="1" applyBorder="1" applyAlignment="1">
      <alignment horizontal="center" vertical="center" wrapText="1"/>
    </xf>
    <xf numFmtId="165" fontId="3" fillId="4" borderId="32" xfId="0" applyNumberFormat="1" applyFont="1" applyFill="1" applyBorder="1" applyAlignment="1">
      <alignment horizontal="center" vertical="center" wrapText="1"/>
    </xf>
    <xf numFmtId="1" fontId="3" fillId="4" borderId="23" xfId="0" applyNumberFormat="1" applyFont="1" applyFill="1" applyBorder="1" applyAlignment="1">
      <alignment horizontal="center" vertical="center" wrapText="1"/>
    </xf>
    <xf numFmtId="166" fontId="3" fillId="4" borderId="33" xfId="0" applyNumberFormat="1" applyFont="1" applyFill="1" applyBorder="1" applyAlignment="1">
      <alignment horizontal="center" vertical="center" wrapText="1"/>
    </xf>
    <xf numFmtId="166" fontId="3" fillId="2" borderId="13" xfId="0" applyNumberFormat="1" applyFont="1" applyFill="1" applyBorder="1" applyAlignment="1">
      <alignment horizontal="center" vertical="center" wrapText="1"/>
    </xf>
    <xf numFmtId="2" fontId="3" fillId="4" borderId="34" xfId="0" applyNumberFormat="1" applyFont="1" applyFill="1" applyBorder="1" applyAlignment="1">
      <alignment horizontal="center" vertical="center" wrapText="1"/>
    </xf>
    <xf numFmtId="2" fontId="3" fillId="4" borderId="35" xfId="0" applyNumberFormat="1" applyFont="1" applyFill="1" applyBorder="1" applyAlignment="1">
      <alignment horizontal="center" vertical="center" wrapText="1"/>
    </xf>
    <xf numFmtId="2" fontId="3" fillId="4" borderId="36" xfId="0" applyNumberFormat="1" applyFont="1" applyFill="1" applyBorder="1" applyAlignment="1">
      <alignment horizontal="center" vertical="center" wrapText="1"/>
    </xf>
    <xf numFmtId="2" fontId="25" fillId="4" borderId="33" xfId="0" applyNumberFormat="1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 wrapText="1"/>
    </xf>
    <xf numFmtId="165" fontId="3" fillId="5" borderId="32" xfId="0" applyNumberFormat="1" applyFont="1" applyFill="1" applyBorder="1" applyAlignment="1">
      <alignment horizontal="center" vertical="center" wrapText="1"/>
    </xf>
    <xf numFmtId="1" fontId="3" fillId="5" borderId="23" xfId="0" applyNumberFormat="1" applyFont="1" applyFill="1" applyBorder="1" applyAlignment="1">
      <alignment horizontal="center" vertical="center" wrapText="1"/>
    </xf>
    <xf numFmtId="166" fontId="3" fillId="5" borderId="33" xfId="0" applyNumberFormat="1" applyFont="1" applyFill="1" applyBorder="1" applyAlignment="1">
      <alignment horizontal="center" vertical="center" wrapText="1"/>
    </xf>
    <xf numFmtId="2" fontId="3" fillId="5" borderId="34" xfId="0" applyNumberFormat="1" applyFont="1" applyFill="1" applyBorder="1" applyAlignment="1">
      <alignment horizontal="center" vertical="center" wrapText="1"/>
    </xf>
    <xf numFmtId="2" fontId="3" fillId="5" borderId="35" xfId="0" applyNumberFormat="1" applyFont="1" applyFill="1" applyBorder="1" applyAlignment="1">
      <alignment horizontal="center" vertical="center" wrapText="1"/>
    </xf>
    <xf numFmtId="2" fontId="3" fillId="5" borderId="36" xfId="0" applyNumberFormat="1" applyFont="1" applyFill="1" applyBorder="1" applyAlignment="1">
      <alignment horizontal="center" vertical="center" wrapText="1"/>
    </xf>
    <xf numFmtId="2" fontId="6" fillId="5" borderId="33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2" fontId="25" fillId="4" borderId="30" xfId="0" applyNumberFormat="1" applyFont="1" applyFill="1" applyBorder="1" applyAlignment="1">
      <alignment horizontal="center" vertical="center"/>
    </xf>
    <xf numFmtId="166" fontId="2" fillId="7" borderId="10" xfId="0" applyNumberFormat="1" applyFont="1" applyFill="1" applyBorder="1" applyAlignment="1">
      <alignment horizontal="center" vertical="center" wrapText="1"/>
    </xf>
    <xf numFmtId="166" fontId="3" fillId="7" borderId="18" xfId="0" applyNumberFormat="1" applyFont="1" applyFill="1" applyBorder="1" applyAlignment="1">
      <alignment horizontal="center" vertical="center" wrapText="1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4" borderId="21" xfId="0" applyNumberFormat="1" applyFont="1" applyFill="1" applyBorder="1" applyAlignment="1">
      <alignment horizontal="center" vertical="center" wrapText="1"/>
    </xf>
    <xf numFmtId="2" fontId="3" fillId="4" borderId="22" xfId="0" applyNumberFormat="1" applyFont="1" applyFill="1" applyBorder="1" applyAlignment="1">
      <alignment horizontal="center" vertical="center" wrapText="1"/>
    </xf>
    <xf numFmtId="166" fontId="3" fillId="7" borderId="13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center" vertical="center" wrapText="1"/>
    </xf>
    <xf numFmtId="166" fontId="31" fillId="6" borderId="10" xfId="0" applyNumberFormat="1" applyFont="1" applyFill="1" applyBorder="1" applyAlignment="1">
      <alignment horizontal="center" vertical="center" wrapText="1"/>
    </xf>
    <xf numFmtId="166" fontId="29" fillId="6" borderId="18" xfId="0" applyNumberFormat="1" applyFont="1" applyFill="1" applyBorder="1" applyAlignment="1">
      <alignment horizontal="center" vertical="center" wrapText="1"/>
    </xf>
    <xf numFmtId="166" fontId="29" fillId="6" borderId="13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2" fillId="0" borderId="10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5" borderId="41" xfId="0" applyNumberFormat="1" applyFont="1" applyFill="1" applyBorder="1" applyAlignment="1">
      <alignment horizontal="center" vertical="center" wrapText="1"/>
    </xf>
    <xf numFmtId="165" fontId="3" fillId="5" borderId="42" xfId="0" applyNumberFormat="1" applyFont="1" applyFill="1" applyBorder="1" applyAlignment="1">
      <alignment horizontal="center" vertical="center" wrapText="1"/>
    </xf>
    <xf numFmtId="1" fontId="3" fillId="5" borderId="43" xfId="0" applyNumberFormat="1" applyFont="1" applyFill="1" applyBorder="1" applyAlignment="1">
      <alignment horizontal="center" vertical="center" wrapText="1"/>
    </xf>
    <xf numFmtId="169" fontId="3" fillId="4" borderId="44" xfId="0" applyNumberFormat="1" applyFont="1" applyFill="1" applyBorder="1" applyAlignment="1">
      <alignment horizontal="center" vertical="center" wrapText="1"/>
    </xf>
    <xf numFmtId="169" fontId="3" fillId="4" borderId="45" xfId="0" applyNumberFormat="1" applyFont="1" applyFill="1" applyBorder="1" applyAlignment="1">
      <alignment horizontal="center" vertical="center" wrapText="1"/>
    </xf>
    <xf numFmtId="169" fontId="3" fillId="4" borderId="33" xfId="0" applyNumberFormat="1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1" fontId="3" fillId="0" borderId="52" xfId="0" applyNumberFormat="1" applyFont="1" applyFill="1" applyBorder="1" applyAlignment="1">
      <alignment horizontal="center" vertical="center" wrapText="1"/>
    </xf>
    <xf numFmtId="165" fontId="2" fillId="0" borderId="53" xfId="0" applyNumberFormat="1" applyFont="1" applyFill="1" applyBorder="1" applyAlignment="1">
      <alignment horizontal="center" vertical="center" wrapText="1"/>
    </xf>
    <xf numFmtId="1" fontId="2" fillId="0" borderId="54" xfId="0" applyNumberFormat="1" applyFont="1" applyFill="1" applyBorder="1" applyAlignment="1">
      <alignment horizontal="center" vertical="center" wrapText="1"/>
    </xf>
    <xf numFmtId="169" fontId="2" fillId="0" borderId="55" xfId="0" applyNumberFormat="1" applyFont="1" applyFill="1" applyBorder="1" applyAlignment="1">
      <alignment horizontal="center" vertical="center" wrapText="1"/>
    </xf>
    <xf numFmtId="169" fontId="2" fillId="0" borderId="56" xfId="0" applyNumberFormat="1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1" fontId="3" fillId="0" borderId="57" xfId="0" applyNumberFormat="1" applyFont="1" applyFill="1" applyBorder="1" applyAlignment="1">
      <alignment horizontal="center" vertical="center" wrapText="1"/>
    </xf>
    <xf numFmtId="165" fontId="2" fillId="0" borderId="58" xfId="0" applyNumberFormat="1" applyFont="1" applyFill="1" applyBorder="1" applyAlignment="1">
      <alignment horizontal="center" vertical="center" wrapText="1"/>
    </xf>
    <xf numFmtId="1" fontId="2" fillId="0" borderId="59" xfId="0" applyNumberFormat="1" applyFont="1" applyFill="1" applyBorder="1" applyAlignment="1">
      <alignment horizontal="center" vertical="center" wrapText="1"/>
    </xf>
    <xf numFmtId="169" fontId="2" fillId="0" borderId="60" xfId="0" applyNumberFormat="1" applyFont="1" applyFill="1" applyBorder="1" applyAlignment="1">
      <alignment horizontal="center" vertical="center" wrapText="1"/>
    </xf>
    <xf numFmtId="169" fontId="2" fillId="0" borderId="61" xfId="0" applyNumberFormat="1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1" fontId="3" fillId="0" borderId="62" xfId="0" applyNumberFormat="1" applyFont="1" applyFill="1" applyBorder="1" applyAlignment="1">
      <alignment horizontal="center" vertical="center" wrapText="1"/>
    </xf>
    <xf numFmtId="165" fontId="2" fillId="0" borderId="63" xfId="0" applyNumberFormat="1" applyFont="1" applyFill="1" applyBorder="1" applyAlignment="1">
      <alignment horizontal="center" vertical="center" wrapText="1"/>
    </xf>
    <xf numFmtId="1" fontId="2" fillId="0" borderId="64" xfId="0" applyNumberFormat="1" applyFont="1" applyFill="1" applyBorder="1" applyAlignment="1">
      <alignment horizontal="center" vertical="center" wrapText="1"/>
    </xf>
    <xf numFmtId="169" fontId="2" fillId="0" borderId="65" xfId="0" applyNumberFormat="1" applyFont="1" applyFill="1" applyBorder="1" applyAlignment="1">
      <alignment horizontal="center" vertical="center" wrapText="1"/>
    </xf>
    <xf numFmtId="169" fontId="2" fillId="0" borderId="66" xfId="0" applyNumberFormat="1" applyFont="1" applyFill="1" applyBorder="1" applyAlignment="1">
      <alignment horizontal="center" vertical="center" wrapText="1"/>
    </xf>
    <xf numFmtId="1" fontId="3" fillId="0" borderId="52" xfId="0" applyNumberFormat="1" applyFont="1" applyBorder="1" applyAlignment="1">
      <alignment horizontal="center" vertical="center" wrapText="1"/>
    </xf>
    <xf numFmtId="165" fontId="2" fillId="0" borderId="53" xfId="0" applyNumberFormat="1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169" fontId="2" fillId="0" borderId="55" xfId="0" applyNumberFormat="1" applyFont="1" applyBorder="1" applyAlignment="1">
      <alignment horizontal="center" vertical="center" wrapText="1"/>
    </xf>
    <xf numFmtId="169" fontId="2" fillId="0" borderId="56" xfId="0" applyNumberFormat="1" applyFont="1" applyBorder="1" applyAlignment="1">
      <alignment horizontal="center" vertical="center" wrapText="1"/>
    </xf>
    <xf numFmtId="1" fontId="3" fillId="0" borderId="57" xfId="0" applyNumberFormat="1" applyFont="1" applyBorder="1" applyAlignment="1">
      <alignment horizontal="center" vertical="center" wrapText="1"/>
    </xf>
    <xf numFmtId="165" fontId="2" fillId="0" borderId="58" xfId="0" applyNumberFormat="1" applyFont="1" applyBorder="1" applyAlignment="1">
      <alignment horizontal="center" vertical="center" wrapText="1"/>
    </xf>
    <xf numFmtId="1" fontId="2" fillId="0" borderId="59" xfId="0" applyNumberFormat="1" applyFont="1" applyBorder="1" applyAlignment="1">
      <alignment horizontal="center" vertical="center" wrapText="1"/>
    </xf>
    <xf numFmtId="169" fontId="2" fillId="0" borderId="60" xfId="0" applyNumberFormat="1" applyFont="1" applyBorder="1" applyAlignment="1">
      <alignment horizontal="center" vertical="center" wrapText="1"/>
    </xf>
    <xf numFmtId="169" fontId="2" fillId="0" borderId="61" xfId="0" applyNumberFormat="1" applyFont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" fontId="3" fillId="0" borderId="62" xfId="0" applyNumberFormat="1" applyFont="1" applyBorder="1" applyAlignment="1">
      <alignment horizontal="center" vertical="center" wrapText="1"/>
    </xf>
    <xf numFmtId="165" fontId="2" fillId="0" borderId="63" xfId="0" applyNumberFormat="1" applyFont="1" applyBorder="1" applyAlignment="1">
      <alignment horizontal="center" vertical="center" wrapText="1"/>
    </xf>
    <xf numFmtId="1" fontId="2" fillId="0" borderId="64" xfId="0" applyNumberFormat="1" applyFont="1" applyBorder="1" applyAlignment="1">
      <alignment horizontal="center" vertical="center" wrapText="1"/>
    </xf>
    <xf numFmtId="169" fontId="2" fillId="0" borderId="65" xfId="0" applyNumberFormat="1" applyFont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1" fontId="3" fillId="0" borderId="67" xfId="0" applyNumberFormat="1" applyFont="1" applyFill="1" applyBorder="1" applyAlignment="1">
      <alignment horizontal="center" vertical="center" wrapText="1"/>
    </xf>
    <xf numFmtId="165" fontId="2" fillId="0" borderId="68" xfId="0" applyNumberFormat="1" applyFont="1" applyFill="1" applyBorder="1" applyAlignment="1">
      <alignment horizontal="center" vertical="center" wrapText="1"/>
    </xf>
    <xf numFmtId="1" fontId="2" fillId="0" borderId="69" xfId="0" applyNumberFormat="1" applyFont="1" applyFill="1" applyBorder="1" applyAlignment="1">
      <alignment horizontal="center" vertical="center" wrapText="1"/>
    </xf>
    <xf numFmtId="169" fontId="2" fillId="0" borderId="70" xfId="0" applyNumberFormat="1" applyFont="1" applyFill="1" applyBorder="1" applyAlignment="1">
      <alignment horizontal="center" vertical="center" wrapText="1"/>
    </xf>
    <xf numFmtId="169" fontId="2" fillId="0" borderId="71" xfId="0" applyNumberFormat="1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1" fontId="3" fillId="0" borderId="72" xfId="0" applyNumberFormat="1" applyFont="1" applyFill="1" applyBorder="1" applyAlignment="1">
      <alignment horizontal="center" vertical="center" wrapText="1"/>
    </xf>
    <xf numFmtId="165" fontId="2" fillId="0" borderId="73" xfId="0" applyNumberFormat="1" applyFont="1" applyFill="1" applyBorder="1" applyAlignment="1">
      <alignment horizontal="center" vertical="center" wrapText="1"/>
    </xf>
    <xf numFmtId="1" fontId="2" fillId="0" borderId="74" xfId="0" applyNumberFormat="1" applyFont="1" applyFill="1" applyBorder="1" applyAlignment="1">
      <alignment horizontal="center" vertical="center" wrapText="1"/>
    </xf>
    <xf numFmtId="169" fontId="2" fillId="0" borderId="75" xfId="0" applyNumberFormat="1" applyFont="1" applyFill="1" applyBorder="1" applyAlignment="1">
      <alignment horizontal="center" vertical="center" wrapText="1"/>
    </xf>
    <xf numFmtId="169" fontId="2" fillId="0" borderId="76" xfId="0" applyNumberFormat="1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1" fontId="3" fillId="0" borderId="77" xfId="0" applyNumberFormat="1" applyFont="1" applyFill="1" applyBorder="1" applyAlignment="1">
      <alignment horizontal="center" vertical="center" wrapText="1"/>
    </xf>
    <xf numFmtId="165" fontId="2" fillId="0" borderId="78" xfId="0" applyNumberFormat="1" applyFont="1" applyFill="1" applyBorder="1" applyAlignment="1">
      <alignment horizontal="center" vertical="center" wrapText="1"/>
    </xf>
    <xf numFmtId="1" fontId="2" fillId="0" borderId="79" xfId="0" applyNumberFormat="1" applyFont="1" applyFill="1" applyBorder="1" applyAlignment="1">
      <alignment horizontal="center" vertical="center" wrapText="1"/>
    </xf>
    <xf numFmtId="169" fontId="2" fillId="0" borderId="80" xfId="0" applyNumberFormat="1" applyFont="1" applyFill="1" applyBorder="1" applyAlignment="1">
      <alignment horizontal="center" vertical="center" wrapText="1"/>
    </xf>
    <xf numFmtId="169" fontId="2" fillId="0" borderId="8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169" fontId="2" fillId="0" borderId="82" xfId="0" applyNumberFormat="1" applyFont="1" applyBorder="1" applyAlignment="1">
      <alignment horizontal="center" vertical="center" wrapText="1"/>
    </xf>
    <xf numFmtId="169" fontId="2" fillId="0" borderId="83" xfId="0" applyNumberFormat="1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55" xfId="0" quotePrefix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wrapText="1"/>
    </xf>
    <xf numFmtId="0" fontId="2" fillId="0" borderId="85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169" fontId="7" fillId="0" borderId="24" xfId="0" applyNumberFormat="1" applyFont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37" fillId="0" borderId="10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top" wrapText="1"/>
    </xf>
    <xf numFmtId="2" fontId="38" fillId="0" borderId="27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9" fillId="4" borderId="18" xfId="0" applyFont="1" applyFill="1" applyBorder="1" applyAlignment="1">
      <alignment horizontal="left" vertical="center" wrapText="1"/>
    </xf>
    <xf numFmtId="0" fontId="39" fillId="4" borderId="19" xfId="0" applyFont="1" applyFill="1" applyBorder="1" applyAlignment="1">
      <alignment vertical="center" wrapText="1"/>
    </xf>
    <xf numFmtId="1" fontId="37" fillId="0" borderId="10" xfId="0" applyNumberFormat="1" applyFont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left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69" fontId="7" fillId="0" borderId="47" xfId="0" applyNumberFormat="1" applyFont="1" applyBorder="1" applyAlignment="1">
      <alignment horizontal="center" vertical="center" wrapText="1"/>
    </xf>
    <xf numFmtId="169" fontId="7" fillId="0" borderId="49" xfId="0" applyNumberFormat="1" applyFont="1" applyBorder="1" applyAlignment="1">
      <alignment horizontal="center" vertical="center" wrapText="1"/>
    </xf>
    <xf numFmtId="169" fontId="7" fillId="0" borderId="50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/>
    </xf>
    <xf numFmtId="169" fontId="7" fillId="0" borderId="24" xfId="0" applyNumberFormat="1" applyFont="1" applyBorder="1" applyAlignment="1">
      <alignment horizontal="center" vertical="center"/>
    </xf>
    <xf numFmtId="169" fontId="7" fillId="0" borderId="51" xfId="0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 wrapText="1"/>
    </xf>
    <xf numFmtId="0" fontId="33" fillId="7" borderId="39" xfId="1" applyFont="1" applyFill="1" applyBorder="1" applyAlignment="1">
      <alignment horizontal="center" vertical="center"/>
    </xf>
    <xf numFmtId="0" fontId="33" fillId="7" borderId="48" xfId="1" applyFont="1" applyFill="1" applyBorder="1" applyAlignment="1">
      <alignment horizontal="center" vertical="center"/>
    </xf>
    <xf numFmtId="0" fontId="33" fillId="7" borderId="40" xfId="1" applyFont="1" applyFill="1" applyBorder="1" applyAlignment="1">
      <alignment horizontal="center" vertical="center"/>
    </xf>
    <xf numFmtId="0" fontId="26" fillId="7" borderId="48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6" fillId="6" borderId="48" xfId="1" applyFont="1" applyFill="1" applyBorder="1" applyAlignment="1">
      <alignment horizontal="center" vertical="center" wrapText="1"/>
    </xf>
    <xf numFmtId="0" fontId="33" fillId="6" borderId="39" xfId="1" applyFont="1" applyFill="1" applyBorder="1" applyAlignment="1">
      <alignment horizontal="center" vertical="center"/>
    </xf>
    <xf numFmtId="0" fontId="33" fillId="6" borderId="48" xfId="1" applyFont="1" applyFill="1" applyBorder="1" applyAlignment="1">
      <alignment horizontal="center" vertical="center"/>
    </xf>
    <xf numFmtId="0" fontId="33" fillId="6" borderId="4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S61"/>
  <sheetViews>
    <sheetView tabSelected="1" zoomScale="85" zoomScaleNormal="85" zoomScaleSheetLayoutView="100" workbookViewId="0">
      <pane xSplit="4" ySplit="2" topLeftCell="F3" activePane="bottomRight" state="frozen"/>
      <selection activeCell="S29" sqref="S29"/>
      <selection pane="topRight" activeCell="S29" sqref="S29"/>
      <selection pane="bottomLeft" activeCell="S29" sqref="S29"/>
      <selection pane="bottomRight" activeCell="F3" sqref="F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131" hidden="1" customWidth="1" outlineLevel="1"/>
    <col min="3" max="3" width="11" hidden="1" customWidth="1" outlineLevel="1"/>
    <col min="4" max="4" width="62.1796875" customWidth="1" collapsed="1"/>
    <col min="5" max="5" width="16.81640625" hidden="1" customWidth="1" outlineLevel="2"/>
    <col min="6" max="6" width="5.81640625" style="3" customWidth="1" collapsed="1"/>
    <col min="7" max="7" width="5.1796875" style="3" customWidth="1"/>
    <col min="8" max="8" width="5.54296875" style="3" customWidth="1"/>
    <col min="9" max="9" width="5.1796875" style="3" customWidth="1"/>
    <col min="10" max="10" width="0.7265625" style="3" customWidth="1"/>
    <col min="11" max="12" width="10.7265625" customWidth="1"/>
    <col min="13" max="13" width="10.54296875" customWidth="1"/>
    <col min="14" max="14" width="10" customWidth="1"/>
    <col min="15" max="15" width="13.1796875" customWidth="1"/>
    <col min="16" max="16" width="9.26953125" customWidth="1"/>
    <col min="17" max="17" width="1.26953125" customWidth="1"/>
    <col min="18" max="18" width="12.7265625" hidden="1" customWidth="1" outlineLevel="1"/>
    <col min="19" max="19" width="12.54296875" hidden="1" customWidth="1" outlineLevel="1"/>
    <col min="20" max="20" width="14.1796875" style="231" hidden="1" customWidth="1" outlineLevel="1"/>
    <col min="21" max="21" width="2.1796875" hidden="1" customWidth="1" outlineLevel="1" collapsed="1"/>
    <col min="22" max="22" width="11.7265625" style="51" hidden="1" customWidth="1" outlineLevel="3"/>
    <col min="23" max="23" width="49.54296875" style="51" hidden="1" customWidth="1" outlineLevel="3" collapsed="1"/>
    <col min="24" max="24" width="17.26953125" style="51" hidden="1" customWidth="1" outlineLevel="3"/>
    <col min="25" max="28" width="5.54296875" style="54" hidden="1" customWidth="1" outlineLevel="2"/>
    <col min="29" max="29" width="0.7265625" style="54" hidden="1" customWidth="1" outlineLevel="2"/>
    <col min="30" max="30" width="6" style="51" hidden="1" customWidth="1" outlineLevel="2"/>
    <col min="31" max="31" width="7.54296875" style="51" hidden="1" customWidth="1" outlineLevel="2"/>
    <col min="32" max="32" width="7.81640625" style="51" hidden="1" customWidth="1" outlineLevel="2"/>
    <col min="33" max="33" width="7.54296875" style="51" hidden="1" customWidth="1" outlineLevel="2"/>
    <col min="34" max="34" width="7.1796875" style="51" hidden="1" customWidth="1" outlineLevel="2"/>
    <col min="35" max="35" width="7.81640625" style="51" hidden="1" customWidth="1" outlineLevel="2"/>
    <col min="36" max="36" width="0.81640625" style="51" hidden="1" customWidth="1" outlineLevel="2"/>
    <col min="37" max="37" width="1.26953125" hidden="1" customWidth="1" outlineLevel="1"/>
    <col min="38" max="38" width="11.7265625" style="51" hidden="1" customWidth="1" outlineLevel="3"/>
    <col min="39" max="39" width="50.453125" style="51" hidden="1" customWidth="1" outlineLevel="3" collapsed="1"/>
    <col min="40" max="40" width="17.7265625" style="51" hidden="1" customWidth="1" outlineLevel="3"/>
    <col min="41" max="44" width="4.81640625" style="54" hidden="1" customWidth="1" outlineLevel="2"/>
    <col min="45" max="45" width="0.7265625" style="54" hidden="1" customWidth="1" outlineLevel="2"/>
    <col min="46" max="50" width="6.7265625" style="51" hidden="1" customWidth="1" outlineLevel="2"/>
    <col min="51" max="51" width="8" style="51" hidden="1" customWidth="1" outlineLevel="2"/>
    <col min="52" max="52" width="0.81640625" style="51" hidden="1" customWidth="1" outlineLevel="2"/>
    <col min="53" max="61" width="9.1796875" hidden="1" customWidth="1" outlineLevel="1"/>
    <col min="62" max="62" width="25.81640625" hidden="1" customWidth="1" outlineLevel="1"/>
    <col min="63" max="63" width="5.7265625" style="3" hidden="1" customWidth="1" outlineLevel="1" collapsed="1"/>
    <col min="64" max="65" width="5.7265625" style="3" hidden="1" customWidth="1" outlineLevel="1"/>
    <col min="66" max="66" width="11.453125" style="3" hidden="1" customWidth="1" outlineLevel="1"/>
    <col min="67" max="67" width="10.54296875" style="3" hidden="1" customWidth="1" outlineLevel="1"/>
    <col min="68" max="68" width="14.54296875" style="3" hidden="1" customWidth="1" outlineLevel="1"/>
    <col min="69" max="69" width="13.453125" hidden="1" customWidth="1" outlineLevel="1"/>
    <col min="70" max="70" width="29" hidden="1" customWidth="1" outlineLevel="1"/>
    <col min="71" max="71" width="8.7265625" collapsed="1"/>
  </cols>
  <sheetData>
    <row r="1" spans="1:70" ht="22.5" customHeight="1" thickBot="1" x14ac:dyDescent="0.35">
      <c r="C1" s="136"/>
      <c r="D1" s="137" t="s">
        <v>212</v>
      </c>
      <c r="E1" s="138"/>
      <c r="F1" s="253" t="s">
        <v>72</v>
      </c>
      <c r="G1" s="254"/>
      <c r="H1" s="254"/>
      <c r="I1" s="255"/>
      <c r="J1" s="5"/>
      <c r="K1" s="256" t="s">
        <v>79</v>
      </c>
      <c r="L1" s="256"/>
      <c r="M1" s="256"/>
      <c r="N1" s="256"/>
      <c r="O1" s="256"/>
      <c r="P1" s="256"/>
      <c r="Q1" s="6"/>
      <c r="R1" s="20"/>
      <c r="S1" s="20"/>
      <c r="T1" s="229"/>
      <c r="V1" s="62"/>
      <c r="W1" s="63" t="s">
        <v>213</v>
      </c>
      <c r="X1" s="62"/>
      <c r="Y1" s="263" t="s">
        <v>72</v>
      </c>
      <c r="Z1" s="264"/>
      <c r="AA1" s="264"/>
      <c r="AB1" s="265"/>
      <c r="AC1" s="70"/>
      <c r="AD1" s="262" t="s">
        <v>213</v>
      </c>
      <c r="AE1" s="262"/>
      <c r="AF1" s="262"/>
      <c r="AG1" s="262"/>
      <c r="AH1" s="262"/>
      <c r="AI1" s="262"/>
      <c r="AJ1" s="72"/>
      <c r="AL1" s="52"/>
      <c r="AM1" s="53" t="s">
        <v>214</v>
      </c>
      <c r="AN1" s="52"/>
      <c r="AO1" s="257" t="s">
        <v>72</v>
      </c>
      <c r="AP1" s="258"/>
      <c r="AQ1" s="258"/>
      <c r="AR1" s="259"/>
      <c r="AS1" s="65"/>
      <c r="AT1" s="260" t="s">
        <v>214</v>
      </c>
      <c r="AU1" s="260"/>
      <c r="AV1" s="260"/>
      <c r="AW1" s="260"/>
      <c r="AX1" s="260"/>
      <c r="AY1" s="260"/>
      <c r="AZ1" s="77"/>
      <c r="BJ1" s="13"/>
      <c r="BK1" s="243"/>
      <c r="BL1" s="244"/>
      <c r="BM1" s="244"/>
      <c r="BN1" s="245"/>
      <c r="BO1" s="141"/>
      <c r="BP1"/>
      <c r="BR1" s="13"/>
    </row>
    <row r="2" spans="1:70" ht="76.5" customHeight="1" collapsed="1" thickBot="1" x14ac:dyDescent="0.4">
      <c r="A2" s="33" t="s">
        <v>122</v>
      </c>
      <c r="B2" s="33" t="s">
        <v>77</v>
      </c>
      <c r="C2" s="14" t="s">
        <v>3</v>
      </c>
      <c r="D2" s="24" t="s">
        <v>69</v>
      </c>
      <c r="E2" s="14" t="s">
        <v>15</v>
      </c>
      <c r="F2" s="17" t="s">
        <v>70</v>
      </c>
      <c r="G2" s="19" t="s">
        <v>1</v>
      </c>
      <c r="H2" s="135" t="s">
        <v>164</v>
      </c>
      <c r="I2" s="18" t="s">
        <v>192</v>
      </c>
      <c r="J2" s="7"/>
      <c r="K2" s="26" t="s">
        <v>64</v>
      </c>
      <c r="L2" s="27" t="s">
        <v>65</v>
      </c>
      <c r="M2" s="27" t="s">
        <v>66</v>
      </c>
      <c r="N2" s="27" t="s">
        <v>67</v>
      </c>
      <c r="O2" s="28" t="s">
        <v>68</v>
      </c>
      <c r="P2" s="29" t="s">
        <v>0</v>
      </c>
      <c r="Q2" s="8"/>
      <c r="R2" s="25" t="s">
        <v>111</v>
      </c>
      <c r="S2" s="25" t="s">
        <v>112</v>
      </c>
      <c r="T2" s="66" t="s">
        <v>110</v>
      </c>
      <c r="V2" s="14" t="s">
        <v>3</v>
      </c>
      <c r="W2" s="24" t="s">
        <v>69</v>
      </c>
      <c r="X2" s="14" t="s">
        <v>15</v>
      </c>
      <c r="Y2" s="17" t="s">
        <v>2</v>
      </c>
      <c r="Z2" s="19" t="s">
        <v>1</v>
      </c>
      <c r="AA2" s="1" t="s">
        <v>78</v>
      </c>
      <c r="AB2" s="18" t="s">
        <v>71</v>
      </c>
      <c r="AC2" s="71"/>
      <c r="AD2" s="26" t="s">
        <v>193</v>
      </c>
      <c r="AE2" s="27" t="s">
        <v>65</v>
      </c>
      <c r="AF2" s="27" t="s">
        <v>66</v>
      </c>
      <c r="AG2" s="27" t="s">
        <v>67</v>
      </c>
      <c r="AH2" s="28" t="s">
        <v>68</v>
      </c>
      <c r="AI2" s="29" t="s">
        <v>0</v>
      </c>
      <c r="AJ2" s="73"/>
      <c r="AL2" s="14" t="s">
        <v>3</v>
      </c>
      <c r="AM2" s="24" t="s">
        <v>69</v>
      </c>
      <c r="AN2" s="14" t="s">
        <v>15</v>
      </c>
      <c r="AO2" s="17" t="s">
        <v>2</v>
      </c>
      <c r="AP2" s="19" t="s">
        <v>1</v>
      </c>
      <c r="AQ2" s="1" t="s">
        <v>78</v>
      </c>
      <c r="AR2" s="18" t="s">
        <v>71</v>
      </c>
      <c r="AS2" s="75"/>
      <c r="AT2" s="26" t="s">
        <v>64</v>
      </c>
      <c r="AU2" s="27" t="s">
        <v>65</v>
      </c>
      <c r="AV2" s="27" t="s">
        <v>66</v>
      </c>
      <c r="AW2" s="27" t="s">
        <v>67</v>
      </c>
      <c r="AX2" s="28" t="s">
        <v>68</v>
      </c>
      <c r="AY2" s="29" t="s">
        <v>0</v>
      </c>
      <c r="AZ2" s="78"/>
      <c r="BJ2" s="14" t="s">
        <v>15</v>
      </c>
      <c r="BK2" s="17" t="s">
        <v>2</v>
      </c>
      <c r="BL2" s="19" t="s">
        <v>1</v>
      </c>
      <c r="BM2" s="135" t="s">
        <v>164</v>
      </c>
      <c r="BN2" s="217" t="s">
        <v>169</v>
      </c>
      <c r="BO2" s="217" t="s">
        <v>170</v>
      </c>
      <c r="BP2" s="218" t="s">
        <v>180</v>
      </c>
      <c r="BQ2" s="219" t="s">
        <v>168</v>
      </c>
      <c r="BR2" s="206" t="s">
        <v>110</v>
      </c>
    </row>
    <row r="3" spans="1:70" ht="18.75" customHeight="1" outlineLevel="1" thickTop="1" thickBot="1" x14ac:dyDescent="0.4">
      <c r="A3" s="59"/>
      <c r="B3" s="132"/>
      <c r="C3" s="31" t="s">
        <v>4</v>
      </c>
      <c r="D3" s="37" t="s">
        <v>80</v>
      </c>
      <c r="E3" s="38" t="s">
        <v>16</v>
      </c>
      <c r="F3" s="60">
        <f t="shared" ref="F3:F21" si="0">G3+H3</f>
        <v>3</v>
      </c>
      <c r="G3" s="84">
        <v>2</v>
      </c>
      <c r="H3" s="2">
        <v>1</v>
      </c>
      <c r="I3" s="85">
        <v>1</v>
      </c>
      <c r="J3" s="39"/>
      <c r="K3" s="82"/>
      <c r="L3" s="83">
        <v>0.45</v>
      </c>
      <c r="M3" s="83">
        <v>0.25</v>
      </c>
      <c r="N3" s="83">
        <v>0.35</v>
      </c>
      <c r="O3" s="61">
        <v>0.2</v>
      </c>
      <c r="P3" s="95">
        <f t="shared" ref="P3:P16" si="1">SUM(K3:O3)</f>
        <v>1.2499999999999998</v>
      </c>
      <c r="Q3" s="40"/>
      <c r="R3" s="11" t="s">
        <v>220</v>
      </c>
      <c r="S3" s="11" t="s">
        <v>220</v>
      </c>
      <c r="T3" s="224"/>
      <c r="V3" s="31" t="s">
        <v>4</v>
      </c>
      <c r="W3" s="124" t="s">
        <v>128</v>
      </c>
      <c r="X3" s="38" t="s">
        <v>16</v>
      </c>
      <c r="Y3" s="60">
        <f t="shared" ref="Y3:Y10" si="2">Z3+AA3</f>
        <v>3</v>
      </c>
      <c r="Z3" s="84">
        <v>2</v>
      </c>
      <c r="AA3" s="2">
        <v>1</v>
      </c>
      <c r="AB3" s="85">
        <v>2</v>
      </c>
      <c r="AC3" s="126"/>
      <c r="AD3" s="82"/>
      <c r="AE3" s="83">
        <v>0.45</v>
      </c>
      <c r="AF3" s="83"/>
      <c r="AG3" s="83">
        <v>0.35</v>
      </c>
      <c r="AH3" s="61">
        <v>0.75</v>
      </c>
      <c r="AI3" s="95">
        <f t="shared" ref="AI3:AI11" si="3">SUM(AD3:AH3)</f>
        <v>1.55</v>
      </c>
      <c r="AJ3" s="74"/>
      <c r="AL3" s="31" t="s">
        <v>4</v>
      </c>
      <c r="AM3" s="37" t="s">
        <v>80</v>
      </c>
      <c r="AN3" s="38" t="s">
        <v>16</v>
      </c>
      <c r="AO3" s="60">
        <f t="shared" ref="AO3:AO50" si="4">F3-Y3</f>
        <v>0</v>
      </c>
      <c r="AP3" s="84">
        <f t="shared" ref="AP3:AP50" si="5">G3-Z3</f>
        <v>0</v>
      </c>
      <c r="AQ3" s="2">
        <f t="shared" ref="AQ3:AQ50" si="6">H3-AA3</f>
        <v>0</v>
      </c>
      <c r="AR3" s="85">
        <f t="shared" ref="AR3:AR50" si="7">I3-AB3</f>
        <v>-1</v>
      </c>
      <c r="AS3" s="116"/>
      <c r="AT3" s="82">
        <f t="shared" ref="AT3:AT41" si="8">K3-AD3</f>
        <v>0</v>
      </c>
      <c r="AU3" s="83">
        <f t="shared" ref="AU3:AU41" si="9">L3-AE3</f>
        <v>0</v>
      </c>
      <c r="AV3" s="83">
        <f t="shared" ref="AV3:AV41" si="10">M3-AF3</f>
        <v>0.25</v>
      </c>
      <c r="AW3" s="83">
        <f t="shared" ref="AW3:AW41" si="11">N3-AG3</f>
        <v>0</v>
      </c>
      <c r="AX3" s="61">
        <f t="shared" ref="AX3:AX41" si="12">O3-AH3</f>
        <v>-0.55000000000000004</v>
      </c>
      <c r="AY3" s="95">
        <f t="shared" ref="AY3:AY41" si="13">P3-AI3</f>
        <v>-0.30000000000000027</v>
      </c>
      <c r="AZ3" s="79"/>
      <c r="BJ3" s="148" t="s">
        <v>16</v>
      </c>
      <c r="BK3" s="166">
        <f t="shared" ref="BK3:BK13" si="14">BL3+BM3</f>
        <v>2</v>
      </c>
      <c r="BL3" s="167">
        <v>1</v>
      </c>
      <c r="BM3" s="168">
        <v>1</v>
      </c>
      <c r="BN3" s="169">
        <v>2</v>
      </c>
      <c r="BO3" s="169">
        <v>3</v>
      </c>
      <c r="BP3" s="170">
        <f t="shared" ref="BP3:BP50" si="15">I3-BN3</f>
        <v>-1</v>
      </c>
      <c r="BQ3" s="23"/>
      <c r="BR3" s="210" t="s">
        <v>172</v>
      </c>
    </row>
    <row r="4" spans="1:70" ht="18.75" customHeight="1" outlineLevel="1" thickTop="1" thickBot="1" x14ac:dyDescent="0.4">
      <c r="A4" s="59"/>
      <c r="B4" s="132"/>
      <c r="C4" s="31" t="s">
        <v>4</v>
      </c>
      <c r="D4" s="37" t="s">
        <v>81</v>
      </c>
      <c r="E4" s="38" t="s">
        <v>17</v>
      </c>
      <c r="F4" s="60">
        <f t="shared" si="0"/>
        <v>1</v>
      </c>
      <c r="G4" s="84">
        <v>1</v>
      </c>
      <c r="H4" s="2">
        <v>0</v>
      </c>
      <c r="I4" s="85">
        <v>0</v>
      </c>
      <c r="J4" s="39"/>
      <c r="K4" s="82"/>
      <c r="L4" s="83">
        <v>0.02</v>
      </c>
      <c r="M4" s="83"/>
      <c r="N4" s="83">
        <v>0.2</v>
      </c>
      <c r="O4" s="61">
        <v>0.2</v>
      </c>
      <c r="P4" s="95">
        <f t="shared" si="1"/>
        <v>0.42000000000000004</v>
      </c>
      <c r="Q4" s="40"/>
      <c r="R4" s="11" t="s">
        <v>220</v>
      </c>
      <c r="S4" s="11" t="s">
        <v>220</v>
      </c>
      <c r="T4" s="224"/>
      <c r="V4" s="31" t="s">
        <v>4</v>
      </c>
      <c r="W4" s="124" t="s">
        <v>129</v>
      </c>
      <c r="X4" s="38" t="s">
        <v>17</v>
      </c>
      <c r="Y4" s="60">
        <f t="shared" si="2"/>
        <v>1</v>
      </c>
      <c r="Z4" s="84">
        <v>1</v>
      </c>
      <c r="AA4" s="2">
        <v>0</v>
      </c>
      <c r="AB4" s="85">
        <v>0</v>
      </c>
      <c r="AC4" s="126"/>
      <c r="AD4" s="82"/>
      <c r="AE4" s="83">
        <v>0.02</v>
      </c>
      <c r="AF4" s="83"/>
      <c r="AG4" s="83"/>
      <c r="AH4" s="61">
        <v>0.3</v>
      </c>
      <c r="AI4" s="95">
        <f t="shared" si="3"/>
        <v>0.32</v>
      </c>
      <c r="AJ4" s="74"/>
      <c r="AL4" s="31" t="s">
        <v>4</v>
      </c>
      <c r="AM4" s="37" t="s">
        <v>81</v>
      </c>
      <c r="AN4" s="38" t="s">
        <v>17</v>
      </c>
      <c r="AO4" s="60">
        <f t="shared" si="4"/>
        <v>0</v>
      </c>
      <c r="AP4" s="84">
        <f t="shared" si="5"/>
        <v>0</v>
      </c>
      <c r="AQ4" s="2">
        <f t="shared" si="6"/>
        <v>0</v>
      </c>
      <c r="AR4" s="85">
        <f t="shared" si="7"/>
        <v>0</v>
      </c>
      <c r="AS4" s="116"/>
      <c r="AT4" s="82">
        <f t="shared" si="8"/>
        <v>0</v>
      </c>
      <c r="AU4" s="83">
        <f t="shared" si="9"/>
        <v>0</v>
      </c>
      <c r="AV4" s="83">
        <f t="shared" si="10"/>
        <v>0</v>
      </c>
      <c r="AW4" s="83">
        <f t="shared" si="11"/>
        <v>0.2</v>
      </c>
      <c r="AX4" s="61">
        <f t="shared" si="12"/>
        <v>-9.9999999999999978E-2</v>
      </c>
      <c r="AY4" s="95">
        <f t="shared" si="13"/>
        <v>0.10000000000000003</v>
      </c>
      <c r="AZ4" s="79"/>
      <c r="BJ4" s="154" t="s">
        <v>17</v>
      </c>
      <c r="BK4" s="171">
        <f t="shared" si="14"/>
        <v>1</v>
      </c>
      <c r="BL4" s="172">
        <v>1</v>
      </c>
      <c r="BM4" s="173">
        <v>0</v>
      </c>
      <c r="BN4" s="174">
        <v>0</v>
      </c>
      <c r="BO4" s="174">
        <v>0</v>
      </c>
      <c r="BP4" s="175">
        <f t="shared" si="15"/>
        <v>0</v>
      </c>
      <c r="BQ4" s="23"/>
      <c r="BR4" s="208"/>
    </row>
    <row r="5" spans="1:70" ht="18.75" customHeight="1" outlineLevel="1" thickTop="1" thickBot="1" x14ac:dyDescent="0.4">
      <c r="A5" s="59"/>
      <c r="B5" s="132"/>
      <c r="C5" s="31" t="s">
        <v>4</v>
      </c>
      <c r="D5" s="37" t="s">
        <v>82</v>
      </c>
      <c r="E5" s="38" t="s">
        <v>18</v>
      </c>
      <c r="F5" s="60">
        <f t="shared" ref="F5" si="16">G5+H5</f>
        <v>1</v>
      </c>
      <c r="G5" s="84">
        <v>1</v>
      </c>
      <c r="H5" s="2">
        <v>0</v>
      </c>
      <c r="I5" s="85">
        <v>0</v>
      </c>
      <c r="J5" s="39"/>
      <c r="K5" s="82"/>
      <c r="L5" s="83">
        <v>1.4999999999999999E-2</v>
      </c>
      <c r="M5" s="83"/>
      <c r="N5" s="83"/>
      <c r="O5" s="61"/>
      <c r="P5" s="95">
        <f t="shared" ref="P5" si="17">SUM(K5:O5)</f>
        <v>1.4999999999999999E-2</v>
      </c>
      <c r="Q5" s="40"/>
      <c r="R5" s="11" t="s">
        <v>220</v>
      </c>
      <c r="S5" s="11" t="s">
        <v>220</v>
      </c>
      <c r="T5" s="227"/>
      <c r="V5" s="31" t="s">
        <v>4</v>
      </c>
      <c r="W5" s="124" t="s">
        <v>82</v>
      </c>
      <c r="X5" s="38" t="s">
        <v>18</v>
      </c>
      <c r="Y5" s="60">
        <f t="shared" ref="Y5" si="18">Z5+AA5</f>
        <v>1</v>
      </c>
      <c r="Z5" s="84">
        <v>1</v>
      </c>
      <c r="AA5" s="2">
        <v>0</v>
      </c>
      <c r="AB5" s="85">
        <v>0</v>
      </c>
      <c r="AC5" s="126"/>
      <c r="AD5" s="82"/>
      <c r="AE5" s="83">
        <v>1.4999999999999999E-2</v>
      </c>
      <c r="AF5" s="83"/>
      <c r="AG5" s="83"/>
      <c r="AH5" s="61"/>
      <c r="AI5" s="95">
        <f t="shared" ref="AI5" si="19">SUM(AD5:AH5)</f>
        <v>1.4999999999999999E-2</v>
      </c>
      <c r="AJ5" s="74"/>
      <c r="AL5" s="31" t="s">
        <v>4</v>
      </c>
      <c r="AM5" s="37" t="s">
        <v>82</v>
      </c>
      <c r="AN5" s="38" t="s">
        <v>18</v>
      </c>
      <c r="AO5" s="60">
        <f t="shared" ref="AO5" si="20">F5-Y5</f>
        <v>0</v>
      </c>
      <c r="AP5" s="84">
        <f t="shared" ref="AP5" si="21">G5-Z5</f>
        <v>0</v>
      </c>
      <c r="AQ5" s="2">
        <f t="shared" ref="AQ5" si="22">H5-AA5</f>
        <v>0</v>
      </c>
      <c r="AR5" s="85">
        <f t="shared" ref="AR5" si="23">I5-AB5</f>
        <v>0</v>
      </c>
      <c r="AS5" s="116"/>
      <c r="AT5" s="82">
        <f t="shared" ref="AT5" si="24">K5-AD5</f>
        <v>0</v>
      </c>
      <c r="AU5" s="83">
        <f t="shared" ref="AU5" si="25">L5-AE5</f>
        <v>0</v>
      </c>
      <c r="AV5" s="83">
        <f t="shared" ref="AV5" si="26">M5-AF5</f>
        <v>0</v>
      </c>
      <c r="AW5" s="83">
        <f t="shared" ref="AW5" si="27">N5-AG5</f>
        <v>0</v>
      </c>
      <c r="AX5" s="61">
        <f t="shared" ref="AX5" si="28">O5-AH5</f>
        <v>0</v>
      </c>
      <c r="AY5" s="95">
        <f t="shared" ref="AY5" si="29">P5-AI5</f>
        <v>0</v>
      </c>
      <c r="AZ5" s="79"/>
      <c r="BJ5" s="154" t="s">
        <v>18</v>
      </c>
      <c r="BK5" s="171">
        <f t="shared" ref="BK5" si="30">BL5+BM5</f>
        <v>1</v>
      </c>
      <c r="BL5" s="172">
        <v>1</v>
      </c>
      <c r="BM5" s="173">
        <v>0</v>
      </c>
      <c r="BN5" s="174">
        <v>0</v>
      </c>
      <c r="BO5" s="174">
        <v>0</v>
      </c>
      <c r="BP5" s="175">
        <f t="shared" ref="BP5" si="31">I5-BN5</f>
        <v>0</v>
      </c>
      <c r="BQ5" s="23"/>
      <c r="BR5" s="208"/>
    </row>
    <row r="6" spans="1:70" ht="18.75" customHeight="1" outlineLevel="1" thickTop="1" thickBot="1" x14ac:dyDescent="0.4">
      <c r="A6" s="59"/>
      <c r="B6" s="132"/>
      <c r="C6" s="31" t="s">
        <v>4</v>
      </c>
      <c r="D6" s="240" t="s">
        <v>217</v>
      </c>
      <c r="E6" s="226" t="s">
        <v>215</v>
      </c>
      <c r="F6" s="60">
        <f t="shared" si="0"/>
        <v>1</v>
      </c>
      <c r="G6" s="84">
        <v>1</v>
      </c>
      <c r="H6" s="2">
        <v>0</v>
      </c>
      <c r="I6" s="85">
        <v>0</v>
      </c>
      <c r="J6" s="39"/>
      <c r="K6" s="82">
        <v>0.05</v>
      </c>
      <c r="L6" s="83"/>
      <c r="M6" s="83"/>
      <c r="N6" s="83">
        <v>0.3</v>
      </c>
      <c r="O6" s="61"/>
      <c r="P6" s="95">
        <f t="shared" si="1"/>
        <v>0.35</v>
      </c>
      <c r="Q6" s="40"/>
      <c r="R6" s="11"/>
      <c r="S6" s="11"/>
      <c r="T6" s="227"/>
      <c r="V6" s="31" t="s">
        <v>4</v>
      </c>
      <c r="W6" s="64" t="s">
        <v>216</v>
      </c>
      <c r="X6" s="11" t="s">
        <v>215</v>
      </c>
      <c r="Y6" s="60">
        <f t="shared" si="2"/>
        <v>0</v>
      </c>
      <c r="Z6" s="84">
        <v>0</v>
      </c>
      <c r="AA6" s="2">
        <v>0</v>
      </c>
      <c r="AB6" s="85">
        <v>0</v>
      </c>
      <c r="AC6" s="126"/>
      <c r="AD6" s="82"/>
      <c r="AE6" s="83"/>
      <c r="AF6" s="83"/>
      <c r="AG6" s="83"/>
      <c r="AH6" s="61"/>
      <c r="AI6" s="95">
        <f t="shared" si="3"/>
        <v>0</v>
      </c>
      <c r="AJ6" s="74"/>
      <c r="AL6" s="31" t="s">
        <v>4</v>
      </c>
      <c r="AM6" s="64" t="s">
        <v>216</v>
      </c>
      <c r="AN6" s="11" t="s">
        <v>215</v>
      </c>
      <c r="AO6" s="60">
        <f t="shared" si="4"/>
        <v>1</v>
      </c>
      <c r="AP6" s="84">
        <f t="shared" si="5"/>
        <v>1</v>
      </c>
      <c r="AQ6" s="2">
        <f t="shared" si="6"/>
        <v>0</v>
      </c>
      <c r="AR6" s="85">
        <f t="shared" si="7"/>
        <v>0</v>
      </c>
      <c r="AS6" s="116"/>
      <c r="AT6" s="82">
        <f t="shared" si="8"/>
        <v>0.05</v>
      </c>
      <c r="AU6" s="83">
        <f t="shared" si="9"/>
        <v>0</v>
      </c>
      <c r="AV6" s="83">
        <f t="shared" si="10"/>
        <v>0</v>
      </c>
      <c r="AW6" s="83">
        <f t="shared" si="11"/>
        <v>0.3</v>
      </c>
      <c r="AX6" s="61">
        <f t="shared" si="12"/>
        <v>0</v>
      </c>
      <c r="AY6" s="95">
        <f t="shared" si="13"/>
        <v>0.35</v>
      </c>
      <c r="AZ6" s="79"/>
      <c r="BJ6" s="154" t="s">
        <v>18</v>
      </c>
      <c r="BK6" s="171">
        <f t="shared" si="14"/>
        <v>1</v>
      </c>
      <c r="BL6" s="172">
        <v>1</v>
      </c>
      <c r="BM6" s="173">
        <v>0</v>
      </c>
      <c r="BN6" s="174">
        <v>0</v>
      </c>
      <c r="BO6" s="174">
        <v>0</v>
      </c>
      <c r="BP6" s="175">
        <f t="shared" si="15"/>
        <v>0</v>
      </c>
      <c r="BQ6" s="23"/>
      <c r="BR6" s="208"/>
    </row>
    <row r="7" spans="1:70" ht="18.75" customHeight="1" outlineLevel="1" thickTop="1" thickBot="1" x14ac:dyDescent="0.4">
      <c r="A7" s="59"/>
      <c r="C7" s="31" t="s">
        <v>4</v>
      </c>
      <c r="D7" s="37" t="s">
        <v>83</v>
      </c>
      <c r="E7" s="38" t="s">
        <v>19</v>
      </c>
      <c r="F7" s="60">
        <f t="shared" si="0"/>
        <v>1</v>
      </c>
      <c r="G7" s="84">
        <v>1</v>
      </c>
      <c r="H7" s="2">
        <v>0</v>
      </c>
      <c r="I7" s="85">
        <v>1</v>
      </c>
      <c r="J7" s="39"/>
      <c r="K7" s="82"/>
      <c r="L7" s="83">
        <v>0.23</v>
      </c>
      <c r="M7" s="83"/>
      <c r="N7" s="83">
        <v>0.25</v>
      </c>
      <c r="O7" s="61"/>
      <c r="P7" s="95">
        <f t="shared" si="1"/>
        <v>0.48</v>
      </c>
      <c r="Q7" s="40"/>
      <c r="R7" s="11" t="s">
        <v>220</v>
      </c>
      <c r="S7" s="11" t="s">
        <v>220</v>
      </c>
      <c r="T7" s="224"/>
      <c r="V7" s="31" t="s">
        <v>4</v>
      </c>
      <c r="W7" s="124" t="s">
        <v>130</v>
      </c>
      <c r="X7" s="38" t="s">
        <v>19</v>
      </c>
      <c r="Y7" s="60">
        <f t="shared" si="2"/>
        <v>1</v>
      </c>
      <c r="Z7" s="84">
        <v>1</v>
      </c>
      <c r="AA7" s="2">
        <v>0</v>
      </c>
      <c r="AB7" s="85">
        <v>2</v>
      </c>
      <c r="AC7" s="126"/>
      <c r="AD7" s="82"/>
      <c r="AE7" s="83">
        <v>0.23</v>
      </c>
      <c r="AF7" s="83">
        <v>0.2</v>
      </c>
      <c r="AG7" s="83">
        <v>0.35</v>
      </c>
      <c r="AH7" s="61"/>
      <c r="AI7" s="95">
        <f t="shared" si="3"/>
        <v>0.78</v>
      </c>
      <c r="AJ7" s="74"/>
      <c r="AL7" s="31" t="s">
        <v>4</v>
      </c>
      <c r="AM7" s="37" t="s">
        <v>83</v>
      </c>
      <c r="AN7" s="38" t="s">
        <v>19</v>
      </c>
      <c r="AO7" s="60">
        <f t="shared" si="4"/>
        <v>0</v>
      </c>
      <c r="AP7" s="84">
        <f t="shared" si="5"/>
        <v>0</v>
      </c>
      <c r="AQ7" s="2">
        <f t="shared" si="6"/>
        <v>0</v>
      </c>
      <c r="AR7" s="85">
        <f t="shared" si="7"/>
        <v>-1</v>
      </c>
      <c r="AS7" s="116"/>
      <c r="AT7" s="82">
        <f t="shared" si="8"/>
        <v>0</v>
      </c>
      <c r="AU7" s="83">
        <f t="shared" si="9"/>
        <v>0</v>
      </c>
      <c r="AV7" s="83">
        <f t="shared" si="10"/>
        <v>-0.2</v>
      </c>
      <c r="AW7" s="83">
        <f t="shared" si="11"/>
        <v>-9.9999999999999978E-2</v>
      </c>
      <c r="AX7" s="61">
        <f t="shared" si="12"/>
        <v>0</v>
      </c>
      <c r="AY7" s="95">
        <f t="shared" si="13"/>
        <v>-0.30000000000000004</v>
      </c>
      <c r="AZ7" s="79"/>
      <c r="BJ7" s="154" t="s">
        <v>19</v>
      </c>
      <c r="BK7" s="171">
        <f t="shared" si="14"/>
        <v>2</v>
      </c>
      <c r="BL7" s="172">
        <v>1</v>
      </c>
      <c r="BM7" s="173">
        <v>1</v>
      </c>
      <c r="BN7" s="174">
        <v>1</v>
      </c>
      <c r="BO7" s="174">
        <v>1</v>
      </c>
      <c r="BP7" s="175">
        <f t="shared" si="15"/>
        <v>0</v>
      </c>
      <c r="BQ7" s="23"/>
      <c r="BR7" s="208"/>
    </row>
    <row r="8" spans="1:70" ht="18.75" customHeight="1" outlineLevel="1" thickTop="1" thickBot="1" x14ac:dyDescent="0.4">
      <c r="A8" s="59"/>
      <c r="B8" s="132"/>
      <c r="C8" s="31" t="s">
        <v>4</v>
      </c>
      <c r="D8" s="37" t="s">
        <v>84</v>
      </c>
      <c r="E8" s="38" t="s">
        <v>20</v>
      </c>
      <c r="F8" s="60">
        <f t="shared" ref="F8" si="32">G8+H8</f>
        <v>6</v>
      </c>
      <c r="G8" s="84">
        <v>4</v>
      </c>
      <c r="H8" s="2">
        <v>2</v>
      </c>
      <c r="I8" s="85">
        <v>3</v>
      </c>
      <c r="J8" s="39"/>
      <c r="K8" s="82">
        <v>0.15</v>
      </c>
      <c r="L8" s="83">
        <v>0.24</v>
      </c>
      <c r="M8" s="83">
        <v>0.2</v>
      </c>
      <c r="N8" s="235">
        <v>0.25</v>
      </c>
      <c r="O8" s="61">
        <v>0.95</v>
      </c>
      <c r="P8" s="95">
        <f t="shared" ref="P8" si="33">SUM(K8:O8)</f>
        <v>1.79</v>
      </c>
      <c r="Q8" s="40"/>
      <c r="R8" s="11" t="s">
        <v>220</v>
      </c>
      <c r="S8" s="11" t="s">
        <v>220</v>
      </c>
      <c r="T8" s="224"/>
      <c r="V8" s="31" t="s">
        <v>4</v>
      </c>
      <c r="W8" s="124" t="s">
        <v>84</v>
      </c>
      <c r="X8" s="38" t="s">
        <v>20</v>
      </c>
      <c r="Y8" s="60">
        <f t="shared" ref="Y8" si="34">Z8+AA8</f>
        <v>6</v>
      </c>
      <c r="Z8" s="84">
        <v>4</v>
      </c>
      <c r="AA8" s="2">
        <v>2</v>
      </c>
      <c r="AB8" s="85">
        <v>3</v>
      </c>
      <c r="AC8" s="126"/>
      <c r="AD8" s="82">
        <v>0.15</v>
      </c>
      <c r="AE8" s="83">
        <v>0.34</v>
      </c>
      <c r="AF8" s="83">
        <v>0.2</v>
      </c>
      <c r="AG8" s="235">
        <v>0.25</v>
      </c>
      <c r="AH8" s="61">
        <v>0.95</v>
      </c>
      <c r="AI8" s="95">
        <f t="shared" ref="AI8" si="35">SUM(AD8:AH8)</f>
        <v>1.89</v>
      </c>
      <c r="AJ8" s="74"/>
      <c r="AL8" s="31" t="s">
        <v>4</v>
      </c>
      <c r="AM8" s="37" t="s">
        <v>84</v>
      </c>
      <c r="AN8" s="38" t="s">
        <v>20</v>
      </c>
      <c r="AO8" s="60">
        <f t="shared" ref="AO8" si="36">F8-Y8</f>
        <v>0</v>
      </c>
      <c r="AP8" s="84">
        <f t="shared" ref="AP8" si="37">G8-Z8</f>
        <v>0</v>
      </c>
      <c r="AQ8" s="2">
        <f t="shared" ref="AQ8" si="38">H8-AA8</f>
        <v>0</v>
      </c>
      <c r="AR8" s="85">
        <f t="shared" ref="AR8" si="39">I8-AB8</f>
        <v>0</v>
      </c>
      <c r="AS8" s="116"/>
      <c r="AT8" s="82">
        <f t="shared" ref="AT8" si="40">K8-AD8</f>
        <v>0</v>
      </c>
      <c r="AU8" s="83">
        <f t="shared" ref="AU8" si="41">L8-AE8</f>
        <v>-0.10000000000000003</v>
      </c>
      <c r="AV8" s="83">
        <f t="shared" ref="AV8" si="42">M8-AF8</f>
        <v>0</v>
      </c>
      <c r="AW8" s="83">
        <f t="shared" ref="AW8" si="43">N8-AG8</f>
        <v>0</v>
      </c>
      <c r="AX8" s="61">
        <f t="shared" ref="AX8" si="44">O8-AH8</f>
        <v>0</v>
      </c>
      <c r="AY8" s="95">
        <f t="shared" ref="AY8" si="45">P8-AI8</f>
        <v>-9.9999999999999867E-2</v>
      </c>
      <c r="AZ8" s="79"/>
      <c r="BJ8" s="154" t="s">
        <v>20</v>
      </c>
      <c r="BK8" s="171">
        <f t="shared" ref="BK8" si="46">BL8+BM8</f>
        <v>7</v>
      </c>
      <c r="BL8" s="172">
        <v>3</v>
      </c>
      <c r="BM8" s="173">
        <v>4</v>
      </c>
      <c r="BN8" s="174">
        <v>1</v>
      </c>
      <c r="BO8" s="174">
        <v>2</v>
      </c>
      <c r="BP8" s="175">
        <f t="shared" ref="BP8" si="47">I8-BN8</f>
        <v>2</v>
      </c>
      <c r="BQ8" s="23"/>
      <c r="BR8" s="208" t="s">
        <v>186</v>
      </c>
    </row>
    <row r="9" spans="1:70" ht="18.75" customHeight="1" outlineLevel="1" thickTop="1" thickBot="1" x14ac:dyDescent="0.4">
      <c r="A9" s="59"/>
      <c r="B9" s="132"/>
      <c r="C9" s="31" t="s">
        <v>4</v>
      </c>
      <c r="D9" s="240" t="s">
        <v>225</v>
      </c>
      <c r="E9" s="226" t="s">
        <v>219</v>
      </c>
      <c r="F9" s="60">
        <f t="shared" si="0"/>
        <v>5</v>
      </c>
      <c r="G9" s="84">
        <v>2</v>
      </c>
      <c r="H9" s="2">
        <v>3</v>
      </c>
      <c r="I9" s="85">
        <v>2</v>
      </c>
      <c r="J9" s="39"/>
      <c r="K9" s="82">
        <v>0.3</v>
      </c>
      <c r="L9" s="83">
        <v>0.06</v>
      </c>
      <c r="M9" s="83">
        <v>0.41</v>
      </c>
      <c r="N9" s="235">
        <v>0</v>
      </c>
      <c r="O9" s="61">
        <v>0.7</v>
      </c>
      <c r="P9" s="95">
        <f t="shared" si="1"/>
        <v>1.47</v>
      </c>
      <c r="Q9" s="40"/>
      <c r="R9" s="11" t="s">
        <v>220</v>
      </c>
      <c r="S9" s="11" t="s">
        <v>220</v>
      </c>
      <c r="T9" s="224"/>
      <c r="V9" s="31" t="s">
        <v>4</v>
      </c>
      <c r="W9" s="232" t="s">
        <v>218</v>
      </c>
      <c r="X9" s="233" t="s">
        <v>219</v>
      </c>
      <c r="Y9" s="60">
        <f t="shared" si="2"/>
        <v>0</v>
      </c>
      <c r="Z9" s="84">
        <v>0</v>
      </c>
      <c r="AA9" s="2">
        <v>0</v>
      </c>
      <c r="AB9" s="85">
        <v>0</v>
      </c>
      <c r="AC9" s="126"/>
      <c r="AD9" s="82"/>
      <c r="AE9" s="83"/>
      <c r="AF9" s="83"/>
      <c r="AG9" s="235"/>
      <c r="AH9" s="61"/>
      <c r="AI9" s="95">
        <f t="shared" si="3"/>
        <v>0</v>
      </c>
      <c r="AJ9" s="74"/>
      <c r="AL9" s="31" t="s">
        <v>4</v>
      </c>
      <c r="AM9" s="232" t="s">
        <v>218</v>
      </c>
      <c r="AN9" s="233" t="s">
        <v>219</v>
      </c>
      <c r="AO9" s="60">
        <f t="shared" si="4"/>
        <v>5</v>
      </c>
      <c r="AP9" s="84">
        <f t="shared" si="5"/>
        <v>2</v>
      </c>
      <c r="AQ9" s="2">
        <f t="shared" si="6"/>
        <v>3</v>
      </c>
      <c r="AR9" s="85">
        <f t="shared" si="7"/>
        <v>2</v>
      </c>
      <c r="AS9" s="116"/>
      <c r="AT9" s="82">
        <f t="shared" si="8"/>
        <v>0.3</v>
      </c>
      <c r="AU9" s="83">
        <f t="shared" si="9"/>
        <v>0.06</v>
      </c>
      <c r="AV9" s="83">
        <f t="shared" si="10"/>
        <v>0.41</v>
      </c>
      <c r="AW9" s="83">
        <f t="shared" si="11"/>
        <v>0</v>
      </c>
      <c r="AX9" s="61">
        <f t="shared" si="12"/>
        <v>0.7</v>
      </c>
      <c r="AY9" s="95">
        <f t="shared" si="13"/>
        <v>1.47</v>
      </c>
      <c r="AZ9" s="79"/>
      <c r="BJ9" s="154" t="s">
        <v>20</v>
      </c>
      <c r="BK9" s="171">
        <f t="shared" si="14"/>
        <v>7</v>
      </c>
      <c r="BL9" s="172">
        <v>3</v>
      </c>
      <c r="BM9" s="173">
        <v>4</v>
      </c>
      <c r="BN9" s="174">
        <v>1</v>
      </c>
      <c r="BO9" s="174">
        <v>2</v>
      </c>
      <c r="BP9" s="175">
        <f t="shared" si="15"/>
        <v>1</v>
      </c>
      <c r="BQ9" s="23"/>
      <c r="BR9" s="208" t="s">
        <v>186</v>
      </c>
    </row>
    <row r="10" spans="1:70" ht="20.25" customHeight="1" outlineLevel="1" thickTop="1" thickBot="1" x14ac:dyDescent="0.4">
      <c r="A10" s="59"/>
      <c r="B10" s="132"/>
      <c r="C10" s="31" t="s">
        <v>4</v>
      </c>
      <c r="D10" s="133" t="s">
        <v>163</v>
      </c>
      <c r="E10" s="38" t="s">
        <v>21</v>
      </c>
      <c r="F10" s="60">
        <f t="shared" si="0"/>
        <v>4</v>
      </c>
      <c r="G10" s="84">
        <v>1</v>
      </c>
      <c r="H10" s="2">
        <v>3</v>
      </c>
      <c r="I10" s="85">
        <v>0</v>
      </c>
      <c r="J10" s="39"/>
      <c r="K10" s="82"/>
      <c r="L10" s="83">
        <v>0.35</v>
      </c>
      <c r="M10" s="83">
        <v>0.1</v>
      </c>
      <c r="N10" s="83">
        <v>0</v>
      </c>
      <c r="O10" s="61">
        <v>0.05</v>
      </c>
      <c r="P10" s="95">
        <f t="shared" si="1"/>
        <v>0.49999999999999994</v>
      </c>
      <c r="Q10" s="40"/>
      <c r="R10" s="11"/>
      <c r="S10" s="11"/>
      <c r="T10" s="227"/>
      <c r="V10" s="31" t="s">
        <v>4</v>
      </c>
      <c r="W10" s="124" t="s">
        <v>131</v>
      </c>
      <c r="X10" s="38" t="s">
        <v>21</v>
      </c>
      <c r="Y10" s="60">
        <f t="shared" si="2"/>
        <v>4</v>
      </c>
      <c r="Z10" s="84">
        <v>1</v>
      </c>
      <c r="AA10" s="2">
        <v>3</v>
      </c>
      <c r="AB10" s="85">
        <v>0</v>
      </c>
      <c r="AC10" s="126"/>
      <c r="AD10" s="82"/>
      <c r="AE10" s="83">
        <v>0.35</v>
      </c>
      <c r="AF10" s="83">
        <v>0.1</v>
      </c>
      <c r="AG10" s="83">
        <v>0</v>
      </c>
      <c r="AH10" s="61">
        <v>0.05</v>
      </c>
      <c r="AI10" s="95">
        <f t="shared" si="3"/>
        <v>0.49999999999999994</v>
      </c>
      <c r="AJ10" s="74"/>
      <c r="AL10" s="31" t="s">
        <v>4</v>
      </c>
      <c r="AM10" s="37" t="s">
        <v>85</v>
      </c>
      <c r="AN10" s="38" t="s">
        <v>21</v>
      </c>
      <c r="AO10" s="60">
        <f t="shared" si="4"/>
        <v>0</v>
      </c>
      <c r="AP10" s="84">
        <f t="shared" si="5"/>
        <v>0</v>
      </c>
      <c r="AQ10" s="2">
        <f t="shared" si="6"/>
        <v>0</v>
      </c>
      <c r="AR10" s="85">
        <f t="shared" si="7"/>
        <v>0</v>
      </c>
      <c r="AS10" s="116"/>
      <c r="AT10" s="82">
        <f t="shared" si="8"/>
        <v>0</v>
      </c>
      <c r="AU10" s="83">
        <f t="shared" si="9"/>
        <v>0</v>
      </c>
      <c r="AV10" s="83">
        <f t="shared" si="10"/>
        <v>0</v>
      </c>
      <c r="AW10" s="83">
        <f t="shared" si="11"/>
        <v>0</v>
      </c>
      <c r="AX10" s="61">
        <f t="shared" si="12"/>
        <v>0</v>
      </c>
      <c r="AY10" s="95">
        <f t="shared" si="13"/>
        <v>0</v>
      </c>
      <c r="AZ10" s="79"/>
      <c r="BJ10" s="154" t="s">
        <v>21</v>
      </c>
      <c r="BK10" s="171">
        <f t="shared" si="14"/>
        <v>3</v>
      </c>
      <c r="BL10" s="172">
        <v>1</v>
      </c>
      <c r="BM10" s="173">
        <v>2</v>
      </c>
      <c r="BN10" s="174">
        <v>1</v>
      </c>
      <c r="BO10" s="174">
        <v>0</v>
      </c>
      <c r="BP10" s="175">
        <f t="shared" si="15"/>
        <v>-1</v>
      </c>
      <c r="BQ10" s="23"/>
      <c r="BR10" s="208" t="s">
        <v>184</v>
      </c>
    </row>
    <row r="11" spans="1:70" ht="18.75" customHeight="1" outlineLevel="1" thickTop="1" thickBot="1" x14ac:dyDescent="0.4">
      <c r="A11" s="59"/>
      <c r="B11" s="132"/>
      <c r="C11" s="31" t="s">
        <v>4</v>
      </c>
      <c r="D11" s="37" t="s">
        <v>86</v>
      </c>
      <c r="E11" s="38" t="s">
        <v>22</v>
      </c>
      <c r="F11" s="239">
        <v>4</v>
      </c>
      <c r="G11" s="84">
        <v>1</v>
      </c>
      <c r="H11" s="2">
        <v>3</v>
      </c>
      <c r="I11" s="85">
        <v>3</v>
      </c>
      <c r="J11" s="39"/>
      <c r="K11" s="82">
        <v>0.4</v>
      </c>
      <c r="L11" s="83">
        <v>0.82</v>
      </c>
      <c r="M11" s="83">
        <v>0.33</v>
      </c>
      <c r="N11" s="83">
        <v>0.47</v>
      </c>
      <c r="O11" s="61">
        <v>0.92</v>
      </c>
      <c r="P11" s="95">
        <f t="shared" si="1"/>
        <v>2.94</v>
      </c>
      <c r="Q11" s="40"/>
      <c r="R11" s="11" t="s">
        <v>220</v>
      </c>
      <c r="S11" s="11" t="s">
        <v>220</v>
      </c>
      <c r="T11" s="224"/>
      <c r="V11" s="31" t="s">
        <v>4</v>
      </c>
      <c r="W11" s="124" t="s">
        <v>132</v>
      </c>
      <c r="X11" s="38" t="s">
        <v>22</v>
      </c>
      <c r="Y11" s="239">
        <v>4</v>
      </c>
      <c r="Z11" s="84">
        <v>1</v>
      </c>
      <c r="AA11" s="2">
        <v>3</v>
      </c>
      <c r="AB11" s="85">
        <v>3</v>
      </c>
      <c r="AC11" s="126"/>
      <c r="AD11" s="82">
        <v>0.4</v>
      </c>
      <c r="AE11" s="83">
        <v>0.06</v>
      </c>
      <c r="AF11" s="83">
        <v>0.59</v>
      </c>
      <c r="AG11" s="83">
        <v>0.47</v>
      </c>
      <c r="AH11" s="61">
        <v>0.21</v>
      </c>
      <c r="AI11" s="95">
        <f t="shared" si="3"/>
        <v>1.73</v>
      </c>
      <c r="AJ11" s="74"/>
      <c r="AL11" s="31" t="s">
        <v>4</v>
      </c>
      <c r="AM11" s="37" t="s">
        <v>86</v>
      </c>
      <c r="AN11" s="38" t="s">
        <v>22</v>
      </c>
      <c r="AO11" s="60">
        <f t="shared" si="4"/>
        <v>0</v>
      </c>
      <c r="AP11" s="84">
        <f t="shared" si="5"/>
        <v>0</v>
      </c>
      <c r="AQ11" s="2">
        <f t="shared" si="6"/>
        <v>0</v>
      </c>
      <c r="AR11" s="85">
        <f t="shared" si="7"/>
        <v>0</v>
      </c>
      <c r="AS11" s="116"/>
      <c r="AT11" s="82">
        <f t="shared" si="8"/>
        <v>0</v>
      </c>
      <c r="AU11" s="83">
        <f t="shared" si="9"/>
        <v>0.76</v>
      </c>
      <c r="AV11" s="83">
        <f t="shared" si="10"/>
        <v>-0.25999999999999995</v>
      </c>
      <c r="AW11" s="83">
        <f t="shared" si="11"/>
        <v>0</v>
      </c>
      <c r="AX11" s="61">
        <f t="shared" si="12"/>
        <v>0.71000000000000008</v>
      </c>
      <c r="AY11" s="95">
        <f t="shared" si="13"/>
        <v>1.21</v>
      </c>
      <c r="AZ11" s="79"/>
      <c r="BJ11" s="154" t="s">
        <v>22</v>
      </c>
      <c r="BK11" s="171">
        <f t="shared" si="14"/>
        <v>6</v>
      </c>
      <c r="BL11" s="172">
        <v>3</v>
      </c>
      <c r="BM11" s="173">
        <v>3</v>
      </c>
      <c r="BN11" s="174">
        <v>2</v>
      </c>
      <c r="BO11" s="174">
        <v>2</v>
      </c>
      <c r="BP11" s="175">
        <f t="shared" si="15"/>
        <v>1</v>
      </c>
      <c r="BQ11" s="23"/>
      <c r="BR11" s="208"/>
    </row>
    <row r="12" spans="1:70" ht="18.75" customHeight="1" outlineLevel="1" thickTop="1" thickBot="1" x14ac:dyDescent="0.4">
      <c r="A12" s="59"/>
      <c r="B12" s="132"/>
      <c r="C12" s="31" t="s">
        <v>4</v>
      </c>
      <c r="D12" s="232" t="s">
        <v>210</v>
      </c>
      <c r="E12" s="233" t="s">
        <v>208</v>
      </c>
      <c r="F12" s="90">
        <f>G12+H12</f>
        <v>1</v>
      </c>
      <c r="G12" s="91">
        <v>1</v>
      </c>
      <c r="H12" s="92">
        <v>0</v>
      </c>
      <c r="I12" s="93">
        <v>1</v>
      </c>
      <c r="J12" s="94"/>
      <c r="K12" s="82">
        <v>0.05</v>
      </c>
      <c r="L12" s="83">
        <v>0.05</v>
      </c>
      <c r="M12" s="83"/>
      <c r="N12" s="83"/>
      <c r="O12" s="61">
        <v>1.1000000000000001</v>
      </c>
      <c r="P12" s="95">
        <f t="shared" ref="P12" si="48">SUM(K12:O12)</f>
        <v>1.2000000000000002</v>
      </c>
      <c r="Q12" s="40"/>
      <c r="R12" s="11" t="s">
        <v>220</v>
      </c>
      <c r="S12" s="11" t="s">
        <v>220</v>
      </c>
      <c r="T12" s="224"/>
      <c r="V12" s="31"/>
      <c r="W12" s="232" t="s">
        <v>209</v>
      </c>
      <c r="X12" s="233" t="s">
        <v>208</v>
      </c>
      <c r="Y12" s="90">
        <f>Z12+AA12</f>
        <v>1</v>
      </c>
      <c r="Z12" s="91">
        <v>1</v>
      </c>
      <c r="AA12" s="92">
        <v>0</v>
      </c>
      <c r="AB12" s="93">
        <v>1</v>
      </c>
      <c r="AC12" s="126"/>
      <c r="AD12" s="82">
        <v>0.04</v>
      </c>
      <c r="AE12" s="83">
        <v>0.02</v>
      </c>
      <c r="AF12" s="83"/>
      <c r="AG12" s="83"/>
      <c r="AH12" s="61">
        <v>0.39</v>
      </c>
      <c r="AI12" s="95">
        <f t="shared" ref="AI12" si="49">SUM(AD12:AH12)</f>
        <v>0.45</v>
      </c>
      <c r="AJ12" s="74"/>
      <c r="AL12" s="31"/>
      <c r="AM12" s="232" t="s">
        <v>209</v>
      </c>
      <c r="AN12" s="233" t="s">
        <v>208</v>
      </c>
      <c r="AO12" s="90">
        <f t="shared" ref="AO12" si="50">F12-Y12</f>
        <v>0</v>
      </c>
      <c r="AP12" s="91">
        <f t="shared" ref="AP12" si="51">G12-Z12</f>
        <v>0</v>
      </c>
      <c r="AQ12" s="92">
        <f t="shared" ref="AQ12" si="52">H12-AA12</f>
        <v>0</v>
      </c>
      <c r="AR12" s="93">
        <f t="shared" ref="AR12" si="53">I12-AB12</f>
        <v>0</v>
      </c>
      <c r="AS12" s="116"/>
      <c r="AT12" s="82">
        <f t="shared" si="8"/>
        <v>1.0000000000000002E-2</v>
      </c>
      <c r="AU12" s="83">
        <f t="shared" si="9"/>
        <v>3.0000000000000002E-2</v>
      </c>
      <c r="AV12" s="83">
        <f t="shared" si="10"/>
        <v>0</v>
      </c>
      <c r="AW12" s="83">
        <f t="shared" si="11"/>
        <v>0</v>
      </c>
      <c r="AX12" s="61">
        <f t="shared" si="12"/>
        <v>0.71000000000000008</v>
      </c>
      <c r="AY12" s="95">
        <f t="shared" si="13"/>
        <v>0.75000000000000022</v>
      </c>
      <c r="AZ12" s="79"/>
      <c r="BJ12" s="160" t="s">
        <v>116</v>
      </c>
      <c r="BK12" s="161">
        <v>0</v>
      </c>
      <c r="BL12" s="162">
        <v>0</v>
      </c>
      <c r="BM12" s="163">
        <v>0</v>
      </c>
      <c r="BN12" s="164">
        <v>0</v>
      </c>
      <c r="BO12" s="164">
        <v>2</v>
      </c>
      <c r="BP12" s="165">
        <f t="shared" ref="BP12" si="54">I12-BN12</f>
        <v>1</v>
      </c>
      <c r="BQ12" s="23"/>
      <c r="BR12" s="209" t="s">
        <v>171</v>
      </c>
    </row>
    <row r="13" spans="1:70" ht="18.75" customHeight="1" outlineLevel="1" thickTop="1" thickBot="1" x14ac:dyDescent="0.4">
      <c r="A13" s="59"/>
      <c r="B13" s="132"/>
      <c r="C13" s="31" t="s">
        <v>4</v>
      </c>
      <c r="D13" s="37" t="s">
        <v>87</v>
      </c>
      <c r="E13" s="38" t="s">
        <v>23</v>
      </c>
      <c r="F13" s="60">
        <f t="shared" si="0"/>
        <v>3</v>
      </c>
      <c r="G13" s="84">
        <v>2</v>
      </c>
      <c r="H13" s="2">
        <v>1</v>
      </c>
      <c r="I13" s="85">
        <v>0</v>
      </c>
      <c r="J13" s="39"/>
      <c r="K13" s="82"/>
      <c r="L13" s="83">
        <v>1.4999999999999999E-2</v>
      </c>
      <c r="M13" s="83">
        <v>0.3</v>
      </c>
      <c r="N13" s="83"/>
      <c r="O13" s="61">
        <v>0.6</v>
      </c>
      <c r="P13" s="95">
        <f t="shared" si="1"/>
        <v>0.91500000000000004</v>
      </c>
      <c r="Q13" s="40"/>
      <c r="R13" s="11" t="s">
        <v>220</v>
      </c>
      <c r="S13" s="11" t="s">
        <v>220</v>
      </c>
      <c r="T13" s="224"/>
      <c r="V13" s="31" t="s">
        <v>4</v>
      </c>
      <c r="W13" s="124" t="s">
        <v>133</v>
      </c>
      <c r="X13" s="38" t="s">
        <v>23</v>
      </c>
      <c r="Y13" s="60">
        <f t="shared" ref="Y13" si="55">Z13+AA13</f>
        <v>3</v>
      </c>
      <c r="Z13" s="84">
        <v>2</v>
      </c>
      <c r="AA13" s="2">
        <v>1</v>
      </c>
      <c r="AB13" s="85">
        <v>0</v>
      </c>
      <c r="AC13" s="126"/>
      <c r="AD13" s="82"/>
      <c r="AE13" s="83">
        <v>1.4999999999999999E-2</v>
      </c>
      <c r="AF13" s="83">
        <v>0.3</v>
      </c>
      <c r="AG13" s="83"/>
      <c r="AH13" s="61">
        <v>0.6</v>
      </c>
      <c r="AI13" s="95">
        <f t="shared" ref="AI13" si="56">SUM(AD13:AH13)</f>
        <v>0.91500000000000004</v>
      </c>
      <c r="AJ13" s="74"/>
      <c r="AL13" s="31" t="s">
        <v>4</v>
      </c>
      <c r="AM13" s="37" t="s">
        <v>87</v>
      </c>
      <c r="AN13" s="38" t="s">
        <v>23</v>
      </c>
      <c r="AO13" s="60">
        <f t="shared" si="4"/>
        <v>0</v>
      </c>
      <c r="AP13" s="84">
        <f t="shared" si="5"/>
        <v>0</v>
      </c>
      <c r="AQ13" s="2">
        <f t="shared" si="6"/>
        <v>0</v>
      </c>
      <c r="AR13" s="85">
        <f t="shared" si="7"/>
        <v>0</v>
      </c>
      <c r="AS13" s="116"/>
      <c r="AT13" s="82">
        <f t="shared" si="8"/>
        <v>0</v>
      </c>
      <c r="AU13" s="83">
        <f t="shared" si="9"/>
        <v>0</v>
      </c>
      <c r="AV13" s="83">
        <f t="shared" si="10"/>
        <v>0</v>
      </c>
      <c r="AW13" s="83">
        <f t="shared" si="11"/>
        <v>0</v>
      </c>
      <c r="AX13" s="61">
        <f t="shared" si="12"/>
        <v>0</v>
      </c>
      <c r="AY13" s="95">
        <f t="shared" si="13"/>
        <v>0</v>
      </c>
      <c r="AZ13" s="79"/>
      <c r="BJ13" s="154" t="s">
        <v>23</v>
      </c>
      <c r="BK13" s="171">
        <f t="shared" si="14"/>
        <v>4</v>
      </c>
      <c r="BL13" s="172">
        <v>3</v>
      </c>
      <c r="BM13" s="173">
        <v>1</v>
      </c>
      <c r="BN13" s="174">
        <v>0</v>
      </c>
      <c r="BO13" s="174">
        <v>0</v>
      </c>
      <c r="BP13" s="175">
        <f t="shared" si="15"/>
        <v>0</v>
      </c>
      <c r="BQ13" s="23"/>
      <c r="BR13" s="208"/>
    </row>
    <row r="14" spans="1:70" ht="18.75" customHeight="1" outlineLevel="1" thickTop="1" thickBot="1" x14ac:dyDescent="0.4">
      <c r="A14" s="59"/>
      <c r="B14" s="132"/>
      <c r="C14" s="31" t="s">
        <v>4</v>
      </c>
      <c r="D14" s="124" t="s">
        <v>123</v>
      </c>
      <c r="E14" s="122" t="s">
        <v>119</v>
      </c>
      <c r="F14" s="60">
        <f>G14+H14</f>
        <v>1</v>
      </c>
      <c r="G14" s="84">
        <v>1</v>
      </c>
      <c r="H14" s="2">
        <v>0</v>
      </c>
      <c r="I14" s="85">
        <v>2</v>
      </c>
      <c r="J14" s="39"/>
      <c r="K14" s="82">
        <v>0.05</v>
      </c>
      <c r="L14" s="83">
        <v>0.25</v>
      </c>
      <c r="M14" s="83"/>
      <c r="N14" s="83">
        <v>0.5</v>
      </c>
      <c r="O14" s="61">
        <v>0.15</v>
      </c>
      <c r="P14" s="95">
        <f>SUM(K14:O14)</f>
        <v>0.95000000000000007</v>
      </c>
      <c r="Q14" s="40"/>
      <c r="R14" s="11" t="s">
        <v>220</v>
      </c>
      <c r="S14" s="11" t="s">
        <v>220</v>
      </c>
      <c r="T14" s="224"/>
      <c r="V14" s="31" t="s">
        <v>4</v>
      </c>
      <c r="W14" s="124" t="s">
        <v>134</v>
      </c>
      <c r="X14" s="122" t="s">
        <v>119</v>
      </c>
      <c r="Y14" s="60">
        <f>Z14+AA14</f>
        <v>2</v>
      </c>
      <c r="Z14" s="84">
        <v>1</v>
      </c>
      <c r="AA14" s="2">
        <v>1</v>
      </c>
      <c r="AB14" s="85">
        <v>2</v>
      </c>
      <c r="AC14" s="126"/>
      <c r="AD14" s="82">
        <v>0.05</v>
      </c>
      <c r="AE14" s="83">
        <v>0.25</v>
      </c>
      <c r="AF14" s="83"/>
      <c r="AG14" s="83">
        <v>0.5</v>
      </c>
      <c r="AH14" s="61">
        <v>0.15</v>
      </c>
      <c r="AI14" s="95">
        <f>SUM(AD14:AH14)</f>
        <v>0.95000000000000007</v>
      </c>
      <c r="AJ14" s="74"/>
      <c r="AL14" s="31" t="s">
        <v>4</v>
      </c>
      <c r="AM14" s="64" t="s">
        <v>188</v>
      </c>
      <c r="AN14" s="122" t="s">
        <v>119</v>
      </c>
      <c r="AO14" s="60">
        <f t="shared" si="4"/>
        <v>-1</v>
      </c>
      <c r="AP14" s="84">
        <f t="shared" si="5"/>
        <v>0</v>
      </c>
      <c r="AQ14" s="2">
        <f t="shared" si="6"/>
        <v>-1</v>
      </c>
      <c r="AR14" s="85">
        <f t="shared" si="7"/>
        <v>0</v>
      </c>
      <c r="AS14" s="116"/>
      <c r="AT14" s="82">
        <f t="shared" si="8"/>
        <v>0</v>
      </c>
      <c r="AU14" s="83">
        <f t="shared" si="9"/>
        <v>0</v>
      </c>
      <c r="AV14" s="83">
        <f t="shared" si="10"/>
        <v>0</v>
      </c>
      <c r="AW14" s="83">
        <f t="shared" si="11"/>
        <v>0</v>
      </c>
      <c r="AX14" s="61">
        <f t="shared" si="12"/>
        <v>0</v>
      </c>
      <c r="AY14" s="95">
        <f t="shared" si="13"/>
        <v>0</v>
      </c>
      <c r="AZ14" s="79"/>
      <c r="BJ14" s="176" t="s">
        <v>119</v>
      </c>
      <c r="BK14" s="171">
        <v>0</v>
      </c>
      <c r="BL14" s="172">
        <v>0</v>
      </c>
      <c r="BM14" s="173">
        <v>0</v>
      </c>
      <c r="BN14" s="174">
        <v>0</v>
      </c>
      <c r="BO14" s="174">
        <v>1</v>
      </c>
      <c r="BP14" s="175">
        <f t="shared" si="15"/>
        <v>2</v>
      </c>
      <c r="BQ14" s="23"/>
      <c r="BR14" s="211" t="s">
        <v>172</v>
      </c>
    </row>
    <row r="15" spans="1:70" ht="18.75" customHeight="1" outlineLevel="1" thickTop="1" thickBot="1" x14ac:dyDescent="0.4">
      <c r="A15" s="59"/>
      <c r="B15" s="132"/>
      <c r="C15" s="31" t="s">
        <v>4</v>
      </c>
      <c r="D15" s="133" t="s">
        <v>88</v>
      </c>
      <c r="E15" s="38" t="s">
        <v>25</v>
      </c>
      <c r="F15" s="60">
        <f t="shared" si="0"/>
        <v>3</v>
      </c>
      <c r="G15" s="84">
        <v>1</v>
      </c>
      <c r="H15" s="2">
        <v>2</v>
      </c>
      <c r="I15" s="85">
        <v>0</v>
      </c>
      <c r="J15" s="39"/>
      <c r="K15" s="82">
        <v>0.4</v>
      </c>
      <c r="L15" s="83">
        <v>0.27</v>
      </c>
      <c r="M15" s="83"/>
      <c r="N15" s="83">
        <v>0.25</v>
      </c>
      <c r="O15" s="61">
        <v>0.38</v>
      </c>
      <c r="P15" s="95">
        <f t="shared" si="1"/>
        <v>1.3</v>
      </c>
      <c r="Q15" s="40"/>
      <c r="R15" s="11" t="s">
        <v>220</v>
      </c>
      <c r="S15" s="11" t="s">
        <v>220</v>
      </c>
      <c r="T15" s="224"/>
      <c r="V15" s="31" t="s">
        <v>4</v>
      </c>
      <c r="W15" s="124" t="s">
        <v>135</v>
      </c>
      <c r="X15" s="38" t="s">
        <v>25</v>
      </c>
      <c r="Y15" s="60">
        <f t="shared" ref="Y15:Y21" si="57">Z15+AA15</f>
        <v>3</v>
      </c>
      <c r="Z15" s="84">
        <v>1</v>
      </c>
      <c r="AA15" s="2">
        <v>2</v>
      </c>
      <c r="AB15" s="85">
        <v>0</v>
      </c>
      <c r="AC15" s="126"/>
      <c r="AD15" s="82">
        <v>0.3</v>
      </c>
      <c r="AE15" s="83">
        <v>0.67</v>
      </c>
      <c r="AF15" s="83"/>
      <c r="AG15" s="83">
        <v>0.25</v>
      </c>
      <c r="AH15" s="61">
        <v>0.5</v>
      </c>
      <c r="AI15" s="95">
        <f t="shared" ref="AI15:AI16" si="58">SUM(AD15:AH15)</f>
        <v>1.72</v>
      </c>
      <c r="AJ15" s="74"/>
      <c r="AL15" s="31" t="s">
        <v>4</v>
      </c>
      <c r="AM15" s="37" t="s">
        <v>88</v>
      </c>
      <c r="AN15" s="38" t="s">
        <v>25</v>
      </c>
      <c r="AO15" s="60">
        <f t="shared" si="4"/>
        <v>0</v>
      </c>
      <c r="AP15" s="84">
        <f t="shared" si="5"/>
        <v>0</v>
      </c>
      <c r="AQ15" s="2">
        <f t="shared" si="6"/>
        <v>0</v>
      </c>
      <c r="AR15" s="85">
        <f t="shared" si="7"/>
        <v>0</v>
      </c>
      <c r="AS15" s="116"/>
      <c r="AT15" s="82">
        <f t="shared" si="8"/>
        <v>0.10000000000000003</v>
      </c>
      <c r="AU15" s="83">
        <f t="shared" si="9"/>
        <v>-0.4</v>
      </c>
      <c r="AV15" s="83">
        <f t="shared" si="10"/>
        <v>0</v>
      </c>
      <c r="AW15" s="83">
        <f t="shared" si="11"/>
        <v>0</v>
      </c>
      <c r="AX15" s="61">
        <f t="shared" si="12"/>
        <v>-0.12</v>
      </c>
      <c r="AY15" s="95">
        <f t="shared" si="13"/>
        <v>-0.41999999999999993</v>
      </c>
      <c r="AZ15" s="79"/>
      <c r="BJ15" s="154" t="s">
        <v>25</v>
      </c>
      <c r="BK15" s="171">
        <f t="shared" ref="BK15:BK21" si="59">BL15+BM15</f>
        <v>3</v>
      </c>
      <c r="BL15" s="172">
        <v>1</v>
      </c>
      <c r="BM15" s="173">
        <v>2</v>
      </c>
      <c r="BN15" s="174">
        <v>1</v>
      </c>
      <c r="BO15" s="174">
        <v>1</v>
      </c>
      <c r="BP15" s="175">
        <f t="shared" si="15"/>
        <v>-1</v>
      </c>
      <c r="BQ15" s="23"/>
      <c r="BR15" s="208"/>
    </row>
    <row r="16" spans="1:70" ht="18.75" customHeight="1" outlineLevel="1" thickTop="1" thickBot="1" x14ac:dyDescent="0.4">
      <c r="A16" s="59"/>
      <c r="B16" s="132"/>
      <c r="C16" s="31" t="s">
        <v>4</v>
      </c>
      <c r="D16" s="37" t="s">
        <v>89</v>
      </c>
      <c r="E16" s="38" t="s">
        <v>24</v>
      </c>
      <c r="F16" s="60">
        <f t="shared" si="0"/>
        <v>1</v>
      </c>
      <c r="G16" s="84">
        <v>1</v>
      </c>
      <c r="H16" s="2">
        <v>0</v>
      </c>
      <c r="I16" s="85">
        <v>1</v>
      </c>
      <c r="J16" s="39"/>
      <c r="K16" s="82"/>
      <c r="L16" s="83">
        <v>0.02</v>
      </c>
      <c r="M16" s="83"/>
      <c r="N16" s="83"/>
      <c r="O16" s="61"/>
      <c r="P16" s="95">
        <f t="shared" si="1"/>
        <v>0.02</v>
      </c>
      <c r="Q16" s="40"/>
      <c r="R16" s="11"/>
      <c r="S16" s="11"/>
      <c r="T16" s="228"/>
      <c r="V16" s="31" t="s">
        <v>4</v>
      </c>
      <c r="W16" s="124" t="s">
        <v>136</v>
      </c>
      <c r="X16" s="38" t="s">
        <v>24</v>
      </c>
      <c r="Y16" s="60">
        <f t="shared" si="57"/>
        <v>1</v>
      </c>
      <c r="Z16" s="84">
        <v>1</v>
      </c>
      <c r="AA16" s="2">
        <v>0</v>
      </c>
      <c r="AB16" s="85">
        <v>1</v>
      </c>
      <c r="AC16" s="126"/>
      <c r="AD16" s="82"/>
      <c r="AE16" s="83">
        <v>0.02</v>
      </c>
      <c r="AF16" s="83"/>
      <c r="AG16" s="83"/>
      <c r="AH16" s="61"/>
      <c r="AI16" s="95">
        <f t="shared" si="58"/>
        <v>0.02</v>
      </c>
      <c r="AJ16" s="74"/>
      <c r="AL16" s="31" t="s">
        <v>4</v>
      </c>
      <c r="AM16" s="37" t="s">
        <v>89</v>
      </c>
      <c r="AN16" s="38" t="s">
        <v>24</v>
      </c>
      <c r="AO16" s="60">
        <f t="shared" si="4"/>
        <v>0</v>
      </c>
      <c r="AP16" s="84">
        <f t="shared" si="5"/>
        <v>0</v>
      </c>
      <c r="AQ16" s="2">
        <f t="shared" si="6"/>
        <v>0</v>
      </c>
      <c r="AR16" s="85">
        <f t="shared" si="7"/>
        <v>0</v>
      </c>
      <c r="AS16" s="116"/>
      <c r="AT16" s="82">
        <f t="shared" si="8"/>
        <v>0</v>
      </c>
      <c r="AU16" s="83">
        <f t="shared" si="9"/>
        <v>0</v>
      </c>
      <c r="AV16" s="83">
        <f t="shared" si="10"/>
        <v>0</v>
      </c>
      <c r="AW16" s="83">
        <f t="shared" si="11"/>
        <v>0</v>
      </c>
      <c r="AX16" s="61">
        <f t="shared" si="12"/>
        <v>0</v>
      </c>
      <c r="AY16" s="95">
        <f t="shared" si="13"/>
        <v>0</v>
      </c>
      <c r="AZ16" s="79"/>
      <c r="BJ16" s="154" t="s">
        <v>24</v>
      </c>
      <c r="BK16" s="171">
        <f t="shared" si="59"/>
        <v>2</v>
      </c>
      <c r="BL16" s="172">
        <v>1</v>
      </c>
      <c r="BM16" s="173">
        <v>1</v>
      </c>
      <c r="BN16" s="174">
        <v>1</v>
      </c>
      <c r="BO16" s="174">
        <v>1</v>
      </c>
      <c r="BP16" s="175">
        <f t="shared" si="15"/>
        <v>0</v>
      </c>
      <c r="BQ16" s="23"/>
      <c r="BR16" s="208"/>
    </row>
    <row r="17" spans="1:70" ht="18.75" customHeight="1" outlineLevel="1" thickTop="1" thickBot="1" x14ac:dyDescent="0.4">
      <c r="A17" s="59"/>
      <c r="B17" s="132"/>
      <c r="C17" s="31" t="s">
        <v>4</v>
      </c>
      <c r="D17" s="37" t="s">
        <v>90</v>
      </c>
      <c r="E17" s="38" t="s">
        <v>26</v>
      </c>
      <c r="F17" s="60">
        <f t="shared" si="0"/>
        <v>7</v>
      </c>
      <c r="G17" s="84">
        <v>4</v>
      </c>
      <c r="H17" s="2">
        <v>3</v>
      </c>
      <c r="I17" s="85">
        <v>2</v>
      </c>
      <c r="J17" s="39"/>
      <c r="K17" s="82">
        <v>0.45</v>
      </c>
      <c r="L17" s="83">
        <v>1.05</v>
      </c>
      <c r="M17" s="83">
        <v>0</v>
      </c>
      <c r="N17" s="83">
        <v>0.2</v>
      </c>
      <c r="O17" s="61">
        <v>0.9</v>
      </c>
      <c r="P17" s="95">
        <f t="shared" ref="P17:P22" si="60">SUM(K17:O17)</f>
        <v>2.6</v>
      </c>
      <c r="Q17" s="40"/>
      <c r="R17" s="11" t="s">
        <v>220</v>
      </c>
      <c r="S17" s="11" t="s">
        <v>220</v>
      </c>
      <c r="T17" s="224"/>
      <c r="V17" s="31" t="s">
        <v>4</v>
      </c>
      <c r="W17" s="124" t="s">
        <v>137</v>
      </c>
      <c r="X17" s="38" t="s">
        <v>26</v>
      </c>
      <c r="Y17" s="60">
        <f t="shared" si="57"/>
        <v>7</v>
      </c>
      <c r="Z17" s="84">
        <v>4</v>
      </c>
      <c r="AA17" s="2">
        <v>3</v>
      </c>
      <c r="AB17" s="85">
        <v>2</v>
      </c>
      <c r="AC17" s="126"/>
      <c r="AD17" s="82">
        <v>0.35</v>
      </c>
      <c r="AE17" s="83">
        <v>1.05</v>
      </c>
      <c r="AF17" s="83">
        <v>0</v>
      </c>
      <c r="AG17" s="83">
        <v>0.2</v>
      </c>
      <c r="AH17" s="61">
        <v>0.9</v>
      </c>
      <c r="AI17" s="95">
        <f t="shared" ref="AI17:AI22" si="61">SUM(AD17:AH17)</f>
        <v>2.5</v>
      </c>
      <c r="AJ17" s="74"/>
      <c r="AL17" s="31" t="s">
        <v>4</v>
      </c>
      <c r="AM17" s="37" t="s">
        <v>90</v>
      </c>
      <c r="AN17" s="38" t="s">
        <v>26</v>
      </c>
      <c r="AO17" s="60">
        <f t="shared" si="4"/>
        <v>0</v>
      </c>
      <c r="AP17" s="84">
        <f t="shared" si="5"/>
        <v>0</v>
      </c>
      <c r="AQ17" s="2">
        <f t="shared" si="6"/>
        <v>0</v>
      </c>
      <c r="AR17" s="85">
        <f t="shared" si="7"/>
        <v>0</v>
      </c>
      <c r="AS17" s="116"/>
      <c r="AT17" s="82">
        <f t="shared" si="8"/>
        <v>0.10000000000000003</v>
      </c>
      <c r="AU17" s="83">
        <f t="shared" si="9"/>
        <v>0</v>
      </c>
      <c r="AV17" s="83">
        <f t="shared" si="10"/>
        <v>0</v>
      </c>
      <c r="AW17" s="83">
        <f t="shared" si="11"/>
        <v>0</v>
      </c>
      <c r="AX17" s="61">
        <f t="shared" si="12"/>
        <v>0</v>
      </c>
      <c r="AY17" s="95">
        <f t="shared" si="13"/>
        <v>0.10000000000000009</v>
      </c>
      <c r="AZ17" s="79"/>
      <c r="BJ17" s="154" t="s">
        <v>26</v>
      </c>
      <c r="BK17" s="171">
        <f t="shared" si="59"/>
        <v>8</v>
      </c>
      <c r="BL17" s="172">
        <v>4</v>
      </c>
      <c r="BM17" s="173">
        <v>4</v>
      </c>
      <c r="BN17" s="174">
        <v>2</v>
      </c>
      <c r="BO17" s="174">
        <v>0</v>
      </c>
      <c r="BP17" s="175">
        <f t="shared" si="15"/>
        <v>0</v>
      </c>
      <c r="BQ17" s="23"/>
      <c r="BR17" s="208" t="s">
        <v>183</v>
      </c>
    </row>
    <row r="18" spans="1:70" ht="18.75" customHeight="1" outlineLevel="1" thickTop="1" thickBot="1" x14ac:dyDescent="0.4">
      <c r="A18" s="59"/>
      <c r="B18" s="132"/>
      <c r="C18" s="31" t="s">
        <v>4</v>
      </c>
      <c r="D18" s="37" t="s">
        <v>91</v>
      </c>
      <c r="E18" s="38" t="s">
        <v>27</v>
      </c>
      <c r="F18" s="60">
        <f t="shared" si="0"/>
        <v>1</v>
      </c>
      <c r="G18" s="84">
        <v>1</v>
      </c>
      <c r="H18" s="2">
        <v>0</v>
      </c>
      <c r="I18" s="85">
        <v>0</v>
      </c>
      <c r="J18" s="39"/>
      <c r="K18" s="82">
        <v>0.1</v>
      </c>
      <c r="L18" s="83">
        <v>0.02</v>
      </c>
      <c r="M18" s="83"/>
      <c r="N18" s="83"/>
      <c r="O18" s="61"/>
      <c r="P18" s="95">
        <f t="shared" si="60"/>
        <v>0.12000000000000001</v>
      </c>
      <c r="Q18" s="40"/>
      <c r="R18" s="11"/>
      <c r="S18" s="11"/>
      <c r="T18" s="228"/>
      <c r="V18" s="31" t="s">
        <v>4</v>
      </c>
      <c r="W18" s="124" t="s">
        <v>138</v>
      </c>
      <c r="X18" s="38" t="s">
        <v>27</v>
      </c>
      <c r="Y18" s="60">
        <f t="shared" si="57"/>
        <v>1</v>
      </c>
      <c r="Z18" s="84">
        <v>1</v>
      </c>
      <c r="AA18" s="2">
        <v>0</v>
      </c>
      <c r="AB18" s="85">
        <v>0</v>
      </c>
      <c r="AC18" s="126"/>
      <c r="AD18" s="82">
        <v>0.1</v>
      </c>
      <c r="AE18" s="83">
        <v>0.02</v>
      </c>
      <c r="AF18" s="83"/>
      <c r="AG18" s="83"/>
      <c r="AH18" s="61"/>
      <c r="AI18" s="95">
        <f t="shared" si="61"/>
        <v>0.12000000000000001</v>
      </c>
      <c r="AJ18" s="74"/>
      <c r="AL18" s="31" t="s">
        <v>4</v>
      </c>
      <c r="AM18" s="37" t="s">
        <v>91</v>
      </c>
      <c r="AN18" s="38" t="s">
        <v>27</v>
      </c>
      <c r="AO18" s="60">
        <f t="shared" si="4"/>
        <v>0</v>
      </c>
      <c r="AP18" s="84">
        <f t="shared" si="5"/>
        <v>0</v>
      </c>
      <c r="AQ18" s="2">
        <f t="shared" si="6"/>
        <v>0</v>
      </c>
      <c r="AR18" s="85">
        <f t="shared" si="7"/>
        <v>0</v>
      </c>
      <c r="AS18" s="116"/>
      <c r="AT18" s="82">
        <f t="shared" si="8"/>
        <v>0</v>
      </c>
      <c r="AU18" s="83">
        <f t="shared" si="9"/>
        <v>0</v>
      </c>
      <c r="AV18" s="83">
        <f t="shared" si="10"/>
        <v>0</v>
      </c>
      <c r="AW18" s="83">
        <f t="shared" si="11"/>
        <v>0</v>
      </c>
      <c r="AX18" s="61">
        <f t="shared" si="12"/>
        <v>0</v>
      </c>
      <c r="AY18" s="95">
        <f t="shared" si="13"/>
        <v>0</v>
      </c>
      <c r="AZ18" s="79"/>
      <c r="BJ18" s="154" t="s">
        <v>27</v>
      </c>
      <c r="BK18" s="171">
        <f t="shared" si="59"/>
        <v>1</v>
      </c>
      <c r="BL18" s="172">
        <v>1</v>
      </c>
      <c r="BM18" s="173">
        <v>0</v>
      </c>
      <c r="BN18" s="174">
        <v>0</v>
      </c>
      <c r="BO18" s="174">
        <v>0</v>
      </c>
      <c r="BP18" s="175">
        <f t="shared" si="15"/>
        <v>0</v>
      </c>
      <c r="BQ18" s="23"/>
      <c r="BR18" s="208"/>
    </row>
    <row r="19" spans="1:70" ht="20.25" customHeight="1" outlineLevel="1" thickTop="1" thickBot="1" x14ac:dyDescent="0.4">
      <c r="A19" s="59"/>
      <c r="B19" s="132"/>
      <c r="C19" s="31" t="s">
        <v>4</v>
      </c>
      <c r="D19" s="37" t="s">
        <v>92</v>
      </c>
      <c r="E19" s="38" t="s">
        <v>28</v>
      </c>
      <c r="F19" s="60">
        <f t="shared" si="0"/>
        <v>6</v>
      </c>
      <c r="G19" s="84">
        <v>3</v>
      </c>
      <c r="H19" s="2">
        <v>3</v>
      </c>
      <c r="I19" s="85">
        <v>4</v>
      </c>
      <c r="J19" s="39"/>
      <c r="K19" s="82">
        <v>1.2</v>
      </c>
      <c r="L19" s="83">
        <v>0.96</v>
      </c>
      <c r="M19" s="83">
        <v>1.625</v>
      </c>
      <c r="N19" s="83">
        <v>0.4</v>
      </c>
      <c r="O19" s="61">
        <v>0.72499999999999998</v>
      </c>
      <c r="P19" s="95">
        <f t="shared" si="60"/>
        <v>4.91</v>
      </c>
      <c r="Q19" s="40"/>
      <c r="R19" s="11" t="s">
        <v>220</v>
      </c>
      <c r="S19" s="11" t="s">
        <v>220</v>
      </c>
      <c r="T19" s="224"/>
      <c r="V19" s="31" t="s">
        <v>4</v>
      </c>
      <c r="W19" s="124" t="s">
        <v>139</v>
      </c>
      <c r="X19" s="38" t="s">
        <v>28</v>
      </c>
      <c r="Y19" s="60">
        <f t="shared" si="57"/>
        <v>7</v>
      </c>
      <c r="Z19" s="84">
        <v>3</v>
      </c>
      <c r="AA19" s="2">
        <v>4</v>
      </c>
      <c r="AB19" s="85">
        <v>4</v>
      </c>
      <c r="AC19" s="126"/>
      <c r="AD19" s="82">
        <v>1.4</v>
      </c>
      <c r="AE19" s="83">
        <v>0.38500000000000001</v>
      </c>
      <c r="AF19" s="83">
        <v>1.175</v>
      </c>
      <c r="AG19" s="83">
        <v>0.4</v>
      </c>
      <c r="AH19" s="61">
        <v>1.5</v>
      </c>
      <c r="AI19" s="95">
        <f t="shared" si="61"/>
        <v>4.8599999999999994</v>
      </c>
      <c r="AJ19" s="74"/>
      <c r="AL19" s="31" t="s">
        <v>4</v>
      </c>
      <c r="AM19" s="37" t="s">
        <v>92</v>
      </c>
      <c r="AN19" s="38" t="s">
        <v>28</v>
      </c>
      <c r="AO19" s="60">
        <f t="shared" si="4"/>
        <v>-1</v>
      </c>
      <c r="AP19" s="84">
        <f t="shared" si="5"/>
        <v>0</v>
      </c>
      <c r="AQ19" s="2">
        <f t="shared" si="6"/>
        <v>-1</v>
      </c>
      <c r="AR19" s="85">
        <f t="shared" si="7"/>
        <v>0</v>
      </c>
      <c r="AS19" s="116"/>
      <c r="AT19" s="82">
        <f t="shared" si="8"/>
        <v>-0.19999999999999996</v>
      </c>
      <c r="AU19" s="83">
        <f t="shared" si="9"/>
        <v>0.57499999999999996</v>
      </c>
      <c r="AV19" s="83">
        <f t="shared" si="10"/>
        <v>0.44999999999999996</v>
      </c>
      <c r="AW19" s="83">
        <f t="shared" si="11"/>
        <v>0</v>
      </c>
      <c r="AX19" s="61">
        <f t="shared" si="12"/>
        <v>-0.77500000000000002</v>
      </c>
      <c r="AY19" s="95">
        <f t="shared" si="13"/>
        <v>5.0000000000000711E-2</v>
      </c>
      <c r="AZ19" s="79"/>
      <c r="BJ19" s="154" t="s">
        <v>28</v>
      </c>
      <c r="BK19" s="171">
        <f t="shared" si="59"/>
        <v>7</v>
      </c>
      <c r="BL19" s="172">
        <v>4</v>
      </c>
      <c r="BM19" s="173">
        <v>3</v>
      </c>
      <c r="BN19" s="174">
        <v>6</v>
      </c>
      <c r="BO19" s="174">
        <v>4</v>
      </c>
      <c r="BP19" s="175">
        <f t="shared" si="15"/>
        <v>-2</v>
      </c>
      <c r="BQ19" s="23"/>
      <c r="BR19" s="208" t="s">
        <v>187</v>
      </c>
    </row>
    <row r="20" spans="1:70" ht="18.75" customHeight="1" outlineLevel="1" thickTop="1" thickBot="1" x14ac:dyDescent="0.4">
      <c r="A20" s="59"/>
      <c r="B20" s="132"/>
      <c r="C20" s="31" t="s">
        <v>4</v>
      </c>
      <c r="D20" s="37" t="s">
        <v>93</v>
      </c>
      <c r="E20" s="38" t="s">
        <v>29</v>
      </c>
      <c r="F20" s="60">
        <f t="shared" si="0"/>
        <v>3</v>
      </c>
      <c r="G20" s="84">
        <v>3</v>
      </c>
      <c r="H20" s="2">
        <v>0</v>
      </c>
      <c r="I20" s="85">
        <v>0</v>
      </c>
      <c r="J20" s="39"/>
      <c r="K20" s="82">
        <v>0.6</v>
      </c>
      <c r="L20" s="83">
        <v>0.2</v>
      </c>
      <c r="M20" s="83"/>
      <c r="N20" s="83"/>
      <c r="O20" s="61">
        <v>0.2</v>
      </c>
      <c r="P20" s="95">
        <f t="shared" si="60"/>
        <v>1</v>
      </c>
      <c r="Q20" s="40"/>
      <c r="R20" s="11" t="s">
        <v>220</v>
      </c>
      <c r="S20" s="11" t="s">
        <v>220</v>
      </c>
      <c r="T20" s="228"/>
      <c r="V20" s="31" t="s">
        <v>4</v>
      </c>
      <c r="W20" s="124" t="s">
        <v>140</v>
      </c>
      <c r="X20" s="38" t="s">
        <v>29</v>
      </c>
      <c r="Y20" s="60">
        <f t="shared" si="57"/>
        <v>3</v>
      </c>
      <c r="Z20" s="84">
        <v>3</v>
      </c>
      <c r="AA20" s="2">
        <v>0</v>
      </c>
      <c r="AB20" s="85">
        <v>0</v>
      </c>
      <c r="AC20" s="126"/>
      <c r="AD20" s="82">
        <v>0.45</v>
      </c>
      <c r="AE20" s="83"/>
      <c r="AF20" s="83"/>
      <c r="AG20" s="83">
        <v>0.2</v>
      </c>
      <c r="AH20" s="61">
        <v>0.2</v>
      </c>
      <c r="AI20" s="95">
        <f t="shared" si="61"/>
        <v>0.85000000000000009</v>
      </c>
      <c r="AJ20" s="74"/>
      <c r="AL20" s="31" t="s">
        <v>4</v>
      </c>
      <c r="AM20" s="37" t="s">
        <v>93</v>
      </c>
      <c r="AN20" s="38" t="s">
        <v>29</v>
      </c>
      <c r="AO20" s="60">
        <f t="shared" si="4"/>
        <v>0</v>
      </c>
      <c r="AP20" s="84">
        <f t="shared" si="5"/>
        <v>0</v>
      </c>
      <c r="AQ20" s="2">
        <f t="shared" si="6"/>
        <v>0</v>
      </c>
      <c r="AR20" s="85">
        <f t="shared" si="7"/>
        <v>0</v>
      </c>
      <c r="AS20" s="116"/>
      <c r="AT20" s="82">
        <f t="shared" si="8"/>
        <v>0.14999999999999997</v>
      </c>
      <c r="AU20" s="83">
        <f t="shared" si="9"/>
        <v>0.2</v>
      </c>
      <c r="AV20" s="83">
        <f t="shared" si="10"/>
        <v>0</v>
      </c>
      <c r="AW20" s="83">
        <f t="shared" si="11"/>
        <v>-0.2</v>
      </c>
      <c r="AX20" s="61">
        <f t="shared" si="12"/>
        <v>0</v>
      </c>
      <c r="AY20" s="95">
        <f t="shared" si="13"/>
        <v>0.14999999999999991</v>
      </c>
      <c r="AZ20" s="79"/>
      <c r="BJ20" s="154" t="s">
        <v>29</v>
      </c>
      <c r="BK20" s="171">
        <f t="shared" si="59"/>
        <v>3</v>
      </c>
      <c r="BL20" s="172">
        <v>2</v>
      </c>
      <c r="BM20" s="173">
        <v>1</v>
      </c>
      <c r="BN20" s="174">
        <v>0</v>
      </c>
      <c r="BO20" s="174">
        <v>0</v>
      </c>
      <c r="BP20" s="175">
        <f t="shared" si="15"/>
        <v>0</v>
      </c>
      <c r="BQ20" s="23"/>
      <c r="BR20" s="208"/>
    </row>
    <row r="21" spans="1:70" ht="18.75" customHeight="1" outlineLevel="1" thickTop="1" thickBot="1" x14ac:dyDescent="0.4">
      <c r="A21" s="59"/>
      <c r="B21" s="132"/>
      <c r="C21" s="31" t="s">
        <v>4</v>
      </c>
      <c r="D21" s="37" t="s">
        <v>94</v>
      </c>
      <c r="E21" s="38" t="s">
        <v>30</v>
      </c>
      <c r="F21" s="60">
        <f t="shared" si="0"/>
        <v>20</v>
      </c>
      <c r="G21" s="84">
        <v>6</v>
      </c>
      <c r="H21" s="2">
        <v>14</v>
      </c>
      <c r="I21" s="85">
        <v>11</v>
      </c>
      <c r="J21" s="39"/>
      <c r="K21" s="82">
        <v>2.63</v>
      </c>
      <c r="L21" s="83">
        <v>3.45</v>
      </c>
      <c r="M21" s="83">
        <v>1.25</v>
      </c>
      <c r="N21" s="83">
        <v>0.4</v>
      </c>
      <c r="O21" s="61">
        <v>2.4</v>
      </c>
      <c r="P21" s="95">
        <f t="shared" si="60"/>
        <v>10.130000000000001</v>
      </c>
      <c r="Q21" s="40"/>
      <c r="R21" s="11" t="s">
        <v>220</v>
      </c>
      <c r="S21" s="11" t="s">
        <v>220</v>
      </c>
      <c r="T21" s="224"/>
      <c r="V21" s="31" t="s">
        <v>4</v>
      </c>
      <c r="W21" s="124" t="s">
        <v>141</v>
      </c>
      <c r="X21" s="38" t="s">
        <v>30</v>
      </c>
      <c r="Y21" s="60">
        <f t="shared" si="57"/>
        <v>18</v>
      </c>
      <c r="Z21" s="84">
        <v>6</v>
      </c>
      <c r="AA21" s="2">
        <v>12</v>
      </c>
      <c r="AB21" s="85">
        <v>17</v>
      </c>
      <c r="AC21" s="126"/>
      <c r="AD21" s="82">
        <v>2.63</v>
      </c>
      <c r="AE21" s="83">
        <v>2.8</v>
      </c>
      <c r="AF21" s="83">
        <v>1.3</v>
      </c>
      <c r="AG21" s="83">
        <v>0.4</v>
      </c>
      <c r="AH21" s="61">
        <v>3.6</v>
      </c>
      <c r="AI21" s="95">
        <f t="shared" si="61"/>
        <v>10.73</v>
      </c>
      <c r="AJ21" s="74"/>
      <c r="AL21" s="31" t="s">
        <v>4</v>
      </c>
      <c r="AM21" s="37" t="s">
        <v>94</v>
      </c>
      <c r="AN21" s="38" t="s">
        <v>30</v>
      </c>
      <c r="AO21" s="60">
        <f t="shared" si="4"/>
        <v>2</v>
      </c>
      <c r="AP21" s="84">
        <f t="shared" si="5"/>
        <v>0</v>
      </c>
      <c r="AQ21" s="2">
        <f t="shared" si="6"/>
        <v>2</v>
      </c>
      <c r="AR21" s="85">
        <f>I21-AB21</f>
        <v>-6</v>
      </c>
      <c r="AS21" s="116"/>
      <c r="AT21" s="82">
        <f t="shared" si="8"/>
        <v>0</v>
      </c>
      <c r="AU21" s="83">
        <f t="shared" si="9"/>
        <v>0.65000000000000036</v>
      </c>
      <c r="AV21" s="83">
        <f t="shared" si="10"/>
        <v>-5.0000000000000044E-2</v>
      </c>
      <c r="AW21" s="83">
        <f t="shared" si="11"/>
        <v>0</v>
      </c>
      <c r="AX21" s="61">
        <f t="shared" si="12"/>
        <v>-1.2000000000000002</v>
      </c>
      <c r="AY21" s="95">
        <f t="shared" si="13"/>
        <v>-0.59999999999999964</v>
      </c>
      <c r="AZ21" s="79"/>
      <c r="BJ21" s="160" t="s">
        <v>30</v>
      </c>
      <c r="BK21" s="177">
        <f t="shared" si="59"/>
        <v>18</v>
      </c>
      <c r="BL21" s="178">
        <v>5</v>
      </c>
      <c r="BM21" s="179">
        <v>13</v>
      </c>
      <c r="BN21" s="180">
        <v>12</v>
      </c>
      <c r="BO21" s="180">
        <v>11</v>
      </c>
      <c r="BP21" s="204">
        <f>I21-BN21</f>
        <v>-1</v>
      </c>
      <c r="BQ21" s="23"/>
      <c r="BR21" s="220" t="s">
        <v>185</v>
      </c>
    </row>
    <row r="22" spans="1:70" ht="18.75" customHeight="1" outlineLevel="1" thickTop="1" thickBot="1" x14ac:dyDescent="0.4">
      <c r="A22" s="59"/>
      <c r="B22" s="132"/>
      <c r="C22" s="31" t="s">
        <v>4</v>
      </c>
      <c r="D22" s="232" t="s">
        <v>211</v>
      </c>
      <c r="E22" s="233" t="s">
        <v>207</v>
      </c>
      <c r="F22" s="90">
        <f>G22+H22</f>
        <v>1</v>
      </c>
      <c r="G22" s="91">
        <v>1</v>
      </c>
      <c r="H22" s="92">
        <v>0</v>
      </c>
      <c r="I22" s="93">
        <v>1</v>
      </c>
      <c r="J22" s="94"/>
      <c r="K22" s="82">
        <v>0.05</v>
      </c>
      <c r="L22" s="83">
        <v>0.1</v>
      </c>
      <c r="M22" s="83"/>
      <c r="N22" s="83"/>
      <c r="O22" s="61">
        <v>0.6</v>
      </c>
      <c r="P22" s="95">
        <f t="shared" si="60"/>
        <v>0.75</v>
      </c>
      <c r="Q22" s="40"/>
      <c r="R22" s="11" t="s">
        <v>220</v>
      </c>
      <c r="S22" s="11" t="s">
        <v>220</v>
      </c>
      <c r="T22" s="224"/>
      <c r="V22" s="31"/>
      <c r="W22" s="232" t="s">
        <v>206</v>
      </c>
      <c r="X22" s="11" t="s">
        <v>207</v>
      </c>
      <c r="Y22" s="90">
        <f>Z22+AA22</f>
        <v>1</v>
      </c>
      <c r="Z22" s="91">
        <v>1</v>
      </c>
      <c r="AA22" s="92">
        <v>0</v>
      </c>
      <c r="AB22" s="93">
        <v>1</v>
      </c>
      <c r="AC22" s="126"/>
      <c r="AD22" s="82"/>
      <c r="AE22" s="83">
        <v>0.05</v>
      </c>
      <c r="AF22" s="83"/>
      <c r="AG22" s="83"/>
      <c r="AH22" s="61">
        <v>0.35</v>
      </c>
      <c r="AI22" s="95">
        <f t="shared" si="61"/>
        <v>0.39999999999999997</v>
      </c>
      <c r="AJ22" s="74"/>
      <c r="AL22" s="31"/>
      <c r="AM22" s="232" t="s">
        <v>206</v>
      </c>
      <c r="AN22" s="11" t="s">
        <v>207</v>
      </c>
      <c r="AO22" s="90">
        <f t="shared" si="4"/>
        <v>0</v>
      </c>
      <c r="AP22" s="91">
        <f t="shared" si="5"/>
        <v>0</v>
      </c>
      <c r="AQ22" s="92">
        <f t="shared" si="6"/>
        <v>0</v>
      </c>
      <c r="AR22" s="93">
        <f t="shared" si="7"/>
        <v>0</v>
      </c>
      <c r="AS22" s="116"/>
      <c r="AT22" s="82">
        <f t="shared" si="8"/>
        <v>0.05</v>
      </c>
      <c r="AU22" s="83">
        <f t="shared" si="9"/>
        <v>0.05</v>
      </c>
      <c r="AV22" s="83">
        <f t="shared" si="10"/>
        <v>0</v>
      </c>
      <c r="AW22" s="83">
        <f t="shared" si="11"/>
        <v>0</v>
      </c>
      <c r="AX22" s="61">
        <f t="shared" si="12"/>
        <v>0.25</v>
      </c>
      <c r="AY22" s="95">
        <f t="shared" si="13"/>
        <v>0.35000000000000003</v>
      </c>
      <c r="AZ22" s="79"/>
      <c r="BJ22" s="160" t="s">
        <v>116</v>
      </c>
      <c r="BK22" s="161">
        <v>0</v>
      </c>
      <c r="BL22" s="162">
        <v>0</v>
      </c>
      <c r="BM22" s="163">
        <v>0</v>
      </c>
      <c r="BN22" s="164">
        <v>0</v>
      </c>
      <c r="BO22" s="164">
        <v>2</v>
      </c>
      <c r="BP22" s="165">
        <f>I22-BN22</f>
        <v>1</v>
      </c>
      <c r="BQ22" s="23"/>
      <c r="BR22" s="209" t="s">
        <v>171</v>
      </c>
    </row>
    <row r="23" spans="1:70" ht="21.75" customHeight="1" thickTop="1" thickBot="1" x14ac:dyDescent="0.3">
      <c r="A23" s="59"/>
      <c r="B23" s="132"/>
      <c r="C23" s="32"/>
      <c r="D23" s="237" t="s">
        <v>51</v>
      </c>
      <c r="E23" s="238"/>
      <c r="F23" s="86">
        <f>SUM(F3:F22)</f>
        <v>73</v>
      </c>
      <c r="G23" s="87">
        <f t="shared" ref="G23:P23" si="62">SUM(G3:G22)</f>
        <v>38</v>
      </c>
      <c r="H23" s="88">
        <f t="shared" si="62"/>
        <v>35</v>
      </c>
      <c r="I23" s="89">
        <f t="shared" si="62"/>
        <v>32</v>
      </c>
      <c r="J23" s="43">
        <f t="shared" si="62"/>
        <v>0</v>
      </c>
      <c r="K23" s="44">
        <f t="shared" si="62"/>
        <v>6.43</v>
      </c>
      <c r="L23" s="45">
        <f t="shared" si="62"/>
        <v>8.57</v>
      </c>
      <c r="M23" s="45">
        <f t="shared" si="62"/>
        <v>4.4649999999999999</v>
      </c>
      <c r="N23" s="45">
        <f t="shared" si="62"/>
        <v>3.5700000000000003</v>
      </c>
      <c r="O23" s="46">
        <f t="shared" si="62"/>
        <v>10.074999999999999</v>
      </c>
      <c r="P23" s="115">
        <f t="shared" si="62"/>
        <v>33.11</v>
      </c>
      <c r="Q23" s="40"/>
      <c r="R23" s="123">
        <f>COUNTA(R3:R22)</f>
        <v>16</v>
      </c>
      <c r="S23" s="123">
        <f>COUNTA(S3:S22)</f>
        <v>16</v>
      </c>
      <c r="T23" s="242">
        <f>COUNTA(T3:T22)</f>
        <v>0</v>
      </c>
      <c r="V23" s="32"/>
      <c r="W23" s="129" t="s">
        <v>51</v>
      </c>
      <c r="X23" s="42"/>
      <c r="Y23" s="86">
        <f>SUM(Y3:Y22)</f>
        <v>67</v>
      </c>
      <c r="Z23" s="87">
        <f t="shared" ref="Z23:AB23" si="63">SUM(Z3:Z22)</f>
        <v>35</v>
      </c>
      <c r="AA23" s="88">
        <f t="shared" si="63"/>
        <v>32</v>
      </c>
      <c r="AB23" s="89">
        <f t="shared" si="63"/>
        <v>38</v>
      </c>
      <c r="AC23" s="127"/>
      <c r="AD23" s="44">
        <f t="shared" ref="AD23:AI23" si="64">SUM(AD3:AD22)</f>
        <v>5.87</v>
      </c>
      <c r="AE23" s="45">
        <f t="shared" si="64"/>
        <v>6.7450000000000001</v>
      </c>
      <c r="AF23" s="45">
        <f t="shared" si="64"/>
        <v>3.8650000000000002</v>
      </c>
      <c r="AG23" s="45">
        <f t="shared" si="64"/>
        <v>3.37</v>
      </c>
      <c r="AH23" s="46">
        <f t="shared" si="64"/>
        <v>10.45</v>
      </c>
      <c r="AI23" s="115">
        <f t="shared" si="64"/>
        <v>30.3</v>
      </c>
      <c r="AJ23" s="74"/>
      <c r="AL23" s="32"/>
      <c r="AM23" s="41" t="s">
        <v>51</v>
      </c>
      <c r="AN23" s="42"/>
      <c r="AO23" s="86">
        <f t="shared" si="4"/>
        <v>6</v>
      </c>
      <c r="AP23" s="87">
        <f t="shared" si="5"/>
        <v>3</v>
      </c>
      <c r="AQ23" s="88">
        <f t="shared" si="6"/>
        <v>3</v>
      </c>
      <c r="AR23" s="89">
        <f t="shared" si="7"/>
        <v>-6</v>
      </c>
      <c r="AS23" s="117"/>
      <c r="AT23" s="118">
        <f t="shared" si="8"/>
        <v>0.55999999999999961</v>
      </c>
      <c r="AU23" s="119">
        <f t="shared" si="9"/>
        <v>1.8250000000000002</v>
      </c>
      <c r="AV23" s="119">
        <f t="shared" si="10"/>
        <v>0.59999999999999964</v>
      </c>
      <c r="AW23" s="119">
        <f t="shared" si="11"/>
        <v>0.20000000000000018</v>
      </c>
      <c r="AX23" s="120">
        <f t="shared" si="12"/>
        <v>-0.375</v>
      </c>
      <c r="AY23" s="115">
        <f t="shared" si="13"/>
        <v>2.8099999999999987</v>
      </c>
      <c r="AZ23" s="79"/>
      <c r="BJ23" s="134" t="s">
        <v>165</v>
      </c>
      <c r="BK23" s="86">
        <f>SUM(BK3:BK21)</f>
        <v>76</v>
      </c>
      <c r="BL23" s="87">
        <f>SUM(BL3:BL21)</f>
        <v>36</v>
      </c>
      <c r="BM23" s="88">
        <f>SUM(BM3:BM21)</f>
        <v>40</v>
      </c>
      <c r="BN23" s="145">
        <f>SUM(BN3:BN21)</f>
        <v>30</v>
      </c>
      <c r="BO23" s="145">
        <f>SUM(BO3:BO21)</f>
        <v>30</v>
      </c>
      <c r="BP23" s="146">
        <f t="shared" si="15"/>
        <v>2</v>
      </c>
      <c r="BQ23" s="207"/>
      <c r="BR23" s="207"/>
    </row>
    <row r="24" spans="1:70" ht="18.75" customHeight="1" outlineLevel="1" thickTop="1" thickBot="1" x14ac:dyDescent="0.3">
      <c r="A24" s="59"/>
      <c r="B24" s="132"/>
      <c r="C24" s="31" t="s">
        <v>6</v>
      </c>
      <c r="D24" s="232" t="s">
        <v>196</v>
      </c>
      <c r="E24" s="11" t="s">
        <v>6</v>
      </c>
      <c r="F24" s="90">
        <f t="shared" ref="F24:F43" si="65">G24+H24</f>
        <v>8</v>
      </c>
      <c r="G24" s="91">
        <v>6</v>
      </c>
      <c r="H24" s="92">
        <v>2</v>
      </c>
      <c r="I24" s="93">
        <v>10</v>
      </c>
      <c r="J24" s="94"/>
      <c r="K24" s="82">
        <v>0.6</v>
      </c>
      <c r="L24" s="83">
        <v>0.17</v>
      </c>
      <c r="M24" s="83">
        <v>1.65</v>
      </c>
      <c r="N24" s="83">
        <v>0.35</v>
      </c>
      <c r="O24" s="61">
        <v>1.25</v>
      </c>
      <c r="P24" s="95">
        <f t="shared" ref="P24:P46" si="66">SUM(K24:O24)</f>
        <v>4.0199999999999996</v>
      </c>
      <c r="Q24" s="40"/>
      <c r="R24" s="11" t="s">
        <v>220</v>
      </c>
      <c r="S24" s="11" t="s">
        <v>220</v>
      </c>
      <c r="T24" s="224"/>
      <c r="V24" s="31" t="s">
        <v>6</v>
      </c>
      <c r="W24" s="124" t="s">
        <v>142</v>
      </c>
      <c r="X24" s="38" t="s">
        <v>6</v>
      </c>
      <c r="Y24" s="90">
        <f t="shared" ref="Y24:Y41" si="67">Z24+AA24</f>
        <v>7</v>
      </c>
      <c r="Z24" s="91">
        <v>5</v>
      </c>
      <c r="AA24" s="92">
        <v>2</v>
      </c>
      <c r="AB24" s="93">
        <v>8</v>
      </c>
      <c r="AC24" s="126"/>
      <c r="AD24" s="82">
        <v>0.5</v>
      </c>
      <c r="AE24" s="83">
        <v>0.17</v>
      </c>
      <c r="AF24" s="83">
        <v>1.65</v>
      </c>
      <c r="AG24" s="83">
        <v>0.5</v>
      </c>
      <c r="AH24" s="61">
        <v>0.5</v>
      </c>
      <c r="AI24" s="95">
        <f t="shared" ref="AI24:AI41" si="68">SUM(AD24:AH24)</f>
        <v>3.32</v>
      </c>
      <c r="AJ24" s="74"/>
      <c r="AL24" s="31" t="s">
        <v>6</v>
      </c>
      <c r="AM24" s="37" t="s">
        <v>95</v>
      </c>
      <c r="AN24" s="38" t="s">
        <v>6</v>
      </c>
      <c r="AO24" s="90">
        <f t="shared" si="4"/>
        <v>1</v>
      </c>
      <c r="AP24" s="91">
        <f t="shared" si="5"/>
        <v>1</v>
      </c>
      <c r="AQ24" s="92">
        <f t="shared" si="6"/>
        <v>0</v>
      </c>
      <c r="AR24" s="93">
        <f t="shared" si="7"/>
        <v>2</v>
      </c>
      <c r="AS24" s="116"/>
      <c r="AT24" s="82">
        <f t="shared" si="8"/>
        <v>9.9999999999999978E-2</v>
      </c>
      <c r="AU24" s="83">
        <f t="shared" si="9"/>
        <v>0</v>
      </c>
      <c r="AV24" s="83">
        <f t="shared" si="10"/>
        <v>0</v>
      </c>
      <c r="AW24" s="83">
        <f t="shared" si="11"/>
        <v>-0.15000000000000002</v>
      </c>
      <c r="AX24" s="61">
        <f t="shared" si="12"/>
        <v>0.75</v>
      </c>
      <c r="AY24" s="95">
        <f t="shared" si="13"/>
        <v>0.69999999999999973</v>
      </c>
      <c r="AZ24" s="79"/>
      <c r="BJ24" s="148" t="s">
        <v>6</v>
      </c>
      <c r="BK24" s="149">
        <f t="shared" ref="BK24:BK39" si="69">BL24+BM24</f>
        <v>8</v>
      </c>
      <c r="BL24" s="150">
        <v>6</v>
      </c>
      <c r="BM24" s="151">
        <v>2</v>
      </c>
      <c r="BN24" s="152">
        <v>6</v>
      </c>
      <c r="BO24" s="152">
        <v>9</v>
      </c>
      <c r="BP24" s="205">
        <f t="shared" si="15"/>
        <v>4</v>
      </c>
      <c r="BQ24" s="246" t="s">
        <v>176</v>
      </c>
      <c r="BR24" s="212" t="s">
        <v>181</v>
      </c>
    </row>
    <row r="25" spans="1:70" ht="18.75" customHeight="1" outlineLevel="1" thickTop="1" thickBot="1" x14ac:dyDescent="0.3">
      <c r="A25" s="59"/>
      <c r="B25" s="132"/>
      <c r="C25" s="31" t="s">
        <v>5</v>
      </c>
      <c r="D25" s="64" t="s">
        <v>52</v>
      </c>
      <c r="E25" s="11" t="s">
        <v>31</v>
      </c>
      <c r="F25" s="90">
        <f t="shared" si="65"/>
        <v>2</v>
      </c>
      <c r="G25" s="91">
        <v>1</v>
      </c>
      <c r="H25" s="92">
        <v>1</v>
      </c>
      <c r="I25" s="93">
        <v>9</v>
      </c>
      <c r="J25" s="94"/>
      <c r="K25" s="82">
        <v>1.1000000000000001</v>
      </c>
      <c r="L25" s="83">
        <v>0.37</v>
      </c>
      <c r="M25" s="83">
        <v>1</v>
      </c>
      <c r="N25" s="83">
        <v>0.3</v>
      </c>
      <c r="O25" s="61">
        <v>0.8</v>
      </c>
      <c r="P25" s="95">
        <f t="shared" si="66"/>
        <v>3.5700000000000003</v>
      </c>
      <c r="Q25" s="40"/>
      <c r="R25" s="11" t="s">
        <v>220</v>
      </c>
      <c r="S25" s="11" t="s">
        <v>220</v>
      </c>
      <c r="T25" s="224"/>
      <c r="V25" s="31" t="s">
        <v>5</v>
      </c>
      <c r="W25" s="124" t="s">
        <v>143</v>
      </c>
      <c r="X25" s="38" t="s">
        <v>31</v>
      </c>
      <c r="Y25" s="90">
        <f t="shared" si="67"/>
        <v>2</v>
      </c>
      <c r="Z25" s="91">
        <v>1</v>
      </c>
      <c r="AA25" s="92">
        <v>1</v>
      </c>
      <c r="AB25" s="93">
        <v>11</v>
      </c>
      <c r="AC25" s="126"/>
      <c r="AD25" s="82">
        <v>0.7</v>
      </c>
      <c r="AE25" s="83">
        <v>0.27</v>
      </c>
      <c r="AF25" s="83">
        <v>0.75</v>
      </c>
      <c r="AG25" s="83">
        <v>0.2</v>
      </c>
      <c r="AH25" s="61">
        <v>0.6</v>
      </c>
      <c r="AI25" s="95">
        <f t="shared" si="68"/>
        <v>2.52</v>
      </c>
      <c r="AJ25" s="74"/>
      <c r="AL25" s="31" t="s">
        <v>5</v>
      </c>
      <c r="AM25" s="37" t="s">
        <v>96</v>
      </c>
      <c r="AN25" s="38" t="s">
        <v>31</v>
      </c>
      <c r="AO25" s="90">
        <f t="shared" si="4"/>
        <v>0</v>
      </c>
      <c r="AP25" s="91">
        <f t="shared" si="5"/>
        <v>0</v>
      </c>
      <c r="AQ25" s="92">
        <f t="shared" si="6"/>
        <v>0</v>
      </c>
      <c r="AR25" s="93">
        <f t="shared" si="7"/>
        <v>-2</v>
      </c>
      <c r="AS25" s="116"/>
      <c r="AT25" s="82">
        <f t="shared" si="8"/>
        <v>0.40000000000000013</v>
      </c>
      <c r="AU25" s="83">
        <f t="shared" si="9"/>
        <v>9.9999999999999978E-2</v>
      </c>
      <c r="AV25" s="83">
        <f t="shared" si="10"/>
        <v>0.25</v>
      </c>
      <c r="AW25" s="83">
        <f t="shared" si="11"/>
        <v>9.9999999999999978E-2</v>
      </c>
      <c r="AX25" s="61">
        <f t="shared" si="12"/>
        <v>0.20000000000000007</v>
      </c>
      <c r="AY25" s="95">
        <f t="shared" si="13"/>
        <v>1.0500000000000003</v>
      </c>
      <c r="AZ25" s="79"/>
      <c r="BJ25" s="202" t="s">
        <v>31</v>
      </c>
      <c r="BK25" s="155">
        <f t="shared" si="69"/>
        <v>3</v>
      </c>
      <c r="BL25" s="156">
        <v>1</v>
      </c>
      <c r="BM25" s="157">
        <v>2</v>
      </c>
      <c r="BN25" s="158">
        <v>12</v>
      </c>
      <c r="BO25" s="158">
        <v>11</v>
      </c>
      <c r="BP25" s="159">
        <f t="shared" si="15"/>
        <v>-3</v>
      </c>
      <c r="BQ25" s="247"/>
      <c r="BR25" s="202"/>
    </row>
    <row r="26" spans="1:70" ht="18.75" customHeight="1" outlineLevel="1" thickTop="1" thickBot="1" x14ac:dyDescent="0.3">
      <c r="A26" s="59"/>
      <c r="B26" s="132"/>
      <c r="C26" s="31" t="s">
        <v>5</v>
      </c>
      <c r="D26" s="64" t="s">
        <v>53</v>
      </c>
      <c r="E26" s="11" t="s">
        <v>32</v>
      </c>
      <c r="F26" s="90">
        <f t="shared" si="65"/>
        <v>2</v>
      </c>
      <c r="G26" s="91">
        <v>1</v>
      </c>
      <c r="H26" s="92">
        <v>1</v>
      </c>
      <c r="I26" s="93">
        <v>3</v>
      </c>
      <c r="J26" s="94"/>
      <c r="K26" s="82"/>
      <c r="L26" s="83">
        <v>0.03</v>
      </c>
      <c r="M26" s="83">
        <v>0.55000000000000004</v>
      </c>
      <c r="N26" s="83">
        <v>0.4</v>
      </c>
      <c r="O26" s="61">
        <v>0.5</v>
      </c>
      <c r="P26" s="95">
        <f t="shared" si="66"/>
        <v>1.48</v>
      </c>
      <c r="Q26" s="40"/>
      <c r="R26" s="11" t="s">
        <v>220</v>
      </c>
      <c r="S26" s="11" t="s">
        <v>220</v>
      </c>
      <c r="T26" s="224"/>
      <c r="V26" s="31" t="s">
        <v>5</v>
      </c>
      <c r="W26" s="124" t="s">
        <v>144</v>
      </c>
      <c r="X26" s="38" t="s">
        <v>32</v>
      </c>
      <c r="Y26" s="90">
        <f t="shared" si="67"/>
        <v>2</v>
      </c>
      <c r="Z26" s="91">
        <v>1</v>
      </c>
      <c r="AA26" s="92">
        <v>1</v>
      </c>
      <c r="AB26" s="93">
        <v>4</v>
      </c>
      <c r="AC26" s="126"/>
      <c r="AD26" s="82"/>
      <c r="AE26" s="83">
        <v>0.03</v>
      </c>
      <c r="AF26" s="83">
        <v>0.45</v>
      </c>
      <c r="AG26" s="83">
        <v>0.6</v>
      </c>
      <c r="AH26" s="61">
        <v>0.5</v>
      </c>
      <c r="AI26" s="95">
        <f t="shared" si="68"/>
        <v>1.58</v>
      </c>
      <c r="AJ26" s="74"/>
      <c r="AL26" s="31" t="s">
        <v>5</v>
      </c>
      <c r="AM26" s="37" t="s">
        <v>97</v>
      </c>
      <c r="AN26" s="38" t="s">
        <v>32</v>
      </c>
      <c r="AO26" s="90">
        <f t="shared" si="4"/>
        <v>0</v>
      </c>
      <c r="AP26" s="91">
        <f t="shared" si="5"/>
        <v>0</v>
      </c>
      <c r="AQ26" s="92">
        <f t="shared" si="6"/>
        <v>0</v>
      </c>
      <c r="AR26" s="93">
        <f t="shared" si="7"/>
        <v>-1</v>
      </c>
      <c r="AS26" s="116"/>
      <c r="AT26" s="82">
        <f t="shared" si="8"/>
        <v>0</v>
      </c>
      <c r="AU26" s="83">
        <f t="shared" si="9"/>
        <v>0</v>
      </c>
      <c r="AV26" s="83">
        <f t="shared" si="10"/>
        <v>0.10000000000000003</v>
      </c>
      <c r="AW26" s="83">
        <f t="shared" si="11"/>
        <v>-0.19999999999999996</v>
      </c>
      <c r="AX26" s="61">
        <f t="shared" si="12"/>
        <v>0</v>
      </c>
      <c r="AY26" s="95">
        <f t="shared" si="13"/>
        <v>-0.10000000000000009</v>
      </c>
      <c r="AZ26" s="79"/>
      <c r="BJ26" s="202" t="s">
        <v>32</v>
      </c>
      <c r="BK26" s="155">
        <f t="shared" si="69"/>
        <v>1</v>
      </c>
      <c r="BL26" s="156">
        <v>1</v>
      </c>
      <c r="BM26" s="157">
        <v>0</v>
      </c>
      <c r="BN26" s="158">
        <v>4</v>
      </c>
      <c r="BO26" s="158">
        <v>4</v>
      </c>
      <c r="BP26" s="159">
        <f t="shared" si="15"/>
        <v>-1</v>
      </c>
      <c r="BQ26" s="247"/>
      <c r="BR26" s="202"/>
    </row>
    <row r="27" spans="1:70" ht="18.75" customHeight="1" outlineLevel="1" thickTop="1" thickBot="1" x14ac:dyDescent="0.3">
      <c r="A27" s="59"/>
      <c r="B27" s="132"/>
      <c r="C27" s="31" t="s">
        <v>5</v>
      </c>
      <c r="D27" s="64" t="s">
        <v>54</v>
      </c>
      <c r="E27" s="11" t="s">
        <v>33</v>
      </c>
      <c r="F27" s="90">
        <f t="shared" si="65"/>
        <v>2</v>
      </c>
      <c r="G27" s="91">
        <v>2</v>
      </c>
      <c r="H27" s="92">
        <v>0</v>
      </c>
      <c r="I27" s="93">
        <v>7</v>
      </c>
      <c r="J27" s="94"/>
      <c r="K27" s="82">
        <v>0.5</v>
      </c>
      <c r="L27" s="83">
        <v>0.5</v>
      </c>
      <c r="M27" s="83">
        <v>0.3</v>
      </c>
      <c r="N27" s="83">
        <v>0.4</v>
      </c>
      <c r="O27" s="61">
        <v>0.5</v>
      </c>
      <c r="P27" s="95">
        <f t="shared" si="66"/>
        <v>2.2000000000000002</v>
      </c>
      <c r="Q27" s="40"/>
      <c r="R27" s="11" t="s">
        <v>220</v>
      </c>
      <c r="S27" s="11" t="s">
        <v>220</v>
      </c>
      <c r="T27" s="224"/>
      <c r="V27" s="31" t="s">
        <v>5</v>
      </c>
      <c r="W27" s="124" t="s">
        <v>145</v>
      </c>
      <c r="X27" s="38" t="s">
        <v>33</v>
      </c>
      <c r="Y27" s="90">
        <f t="shared" si="67"/>
        <v>1</v>
      </c>
      <c r="Z27" s="91">
        <v>1</v>
      </c>
      <c r="AA27" s="92">
        <v>0</v>
      </c>
      <c r="AB27" s="93">
        <v>6</v>
      </c>
      <c r="AC27" s="126"/>
      <c r="AD27" s="82">
        <v>0.25</v>
      </c>
      <c r="AE27" s="83">
        <v>1.05</v>
      </c>
      <c r="AF27" s="83"/>
      <c r="AG27" s="83"/>
      <c r="AH27" s="61">
        <v>0.3</v>
      </c>
      <c r="AI27" s="95">
        <f t="shared" si="68"/>
        <v>1.6</v>
      </c>
      <c r="AJ27" s="74"/>
      <c r="AL27" s="31" t="s">
        <v>5</v>
      </c>
      <c r="AM27" s="37" t="s">
        <v>98</v>
      </c>
      <c r="AN27" s="38" t="s">
        <v>33</v>
      </c>
      <c r="AO27" s="90">
        <f t="shared" si="4"/>
        <v>1</v>
      </c>
      <c r="AP27" s="91">
        <f t="shared" si="5"/>
        <v>1</v>
      </c>
      <c r="AQ27" s="92">
        <f t="shared" si="6"/>
        <v>0</v>
      </c>
      <c r="AR27" s="93">
        <f t="shared" si="7"/>
        <v>1</v>
      </c>
      <c r="AS27" s="116"/>
      <c r="AT27" s="82">
        <f t="shared" si="8"/>
        <v>0.25</v>
      </c>
      <c r="AU27" s="83">
        <f t="shared" si="9"/>
        <v>-0.55000000000000004</v>
      </c>
      <c r="AV27" s="83">
        <f t="shared" si="10"/>
        <v>0.3</v>
      </c>
      <c r="AW27" s="83">
        <f t="shared" si="11"/>
        <v>0.4</v>
      </c>
      <c r="AX27" s="61">
        <f t="shared" si="12"/>
        <v>0.2</v>
      </c>
      <c r="AY27" s="95">
        <f t="shared" si="13"/>
        <v>0.60000000000000009</v>
      </c>
      <c r="AZ27" s="79"/>
      <c r="BJ27" s="202" t="s">
        <v>33</v>
      </c>
      <c r="BK27" s="155">
        <f t="shared" si="69"/>
        <v>1</v>
      </c>
      <c r="BL27" s="156">
        <v>1</v>
      </c>
      <c r="BM27" s="157">
        <v>0</v>
      </c>
      <c r="BN27" s="158">
        <v>7</v>
      </c>
      <c r="BO27" s="158">
        <v>6</v>
      </c>
      <c r="BP27" s="159">
        <f t="shared" si="15"/>
        <v>0</v>
      </c>
      <c r="BQ27" s="247"/>
      <c r="BR27" s="202"/>
    </row>
    <row r="28" spans="1:70" ht="18.75" customHeight="1" outlineLevel="1" thickTop="1" thickBot="1" x14ac:dyDescent="0.3">
      <c r="A28" s="59"/>
      <c r="B28" s="132"/>
      <c r="C28" s="31" t="s">
        <v>5</v>
      </c>
      <c r="D28" s="64" t="s">
        <v>55</v>
      </c>
      <c r="E28" s="11" t="s">
        <v>34</v>
      </c>
      <c r="F28" s="90">
        <f t="shared" si="65"/>
        <v>2</v>
      </c>
      <c r="G28" s="91">
        <v>1</v>
      </c>
      <c r="H28" s="92">
        <v>1</v>
      </c>
      <c r="I28" s="93">
        <v>7</v>
      </c>
      <c r="J28" s="94"/>
      <c r="K28" s="82">
        <v>0.1</v>
      </c>
      <c r="L28" s="83">
        <v>0.5</v>
      </c>
      <c r="M28" s="83">
        <v>0.2</v>
      </c>
      <c r="N28" s="83">
        <v>0.45</v>
      </c>
      <c r="O28" s="61">
        <v>0.6</v>
      </c>
      <c r="P28" s="95">
        <f t="shared" si="66"/>
        <v>1.85</v>
      </c>
      <c r="Q28" s="40"/>
      <c r="R28" s="11"/>
      <c r="S28" s="11"/>
      <c r="T28" s="224"/>
      <c r="V28" s="31" t="s">
        <v>5</v>
      </c>
      <c r="W28" s="124" t="s">
        <v>146</v>
      </c>
      <c r="X28" s="38" t="s">
        <v>34</v>
      </c>
      <c r="Y28" s="90">
        <f t="shared" si="67"/>
        <v>2</v>
      </c>
      <c r="Z28" s="91">
        <v>1</v>
      </c>
      <c r="AA28" s="92">
        <v>1</v>
      </c>
      <c r="AB28" s="93">
        <v>7</v>
      </c>
      <c r="AC28" s="126"/>
      <c r="AD28" s="82">
        <v>0.1</v>
      </c>
      <c r="AE28" s="83">
        <v>0.5</v>
      </c>
      <c r="AF28" s="83">
        <v>0.2</v>
      </c>
      <c r="AG28" s="83">
        <v>0.45</v>
      </c>
      <c r="AH28" s="61">
        <v>0.6</v>
      </c>
      <c r="AI28" s="95">
        <f t="shared" si="68"/>
        <v>1.85</v>
      </c>
      <c r="AJ28" s="74"/>
      <c r="AL28" s="31" t="s">
        <v>5</v>
      </c>
      <c r="AM28" s="64" t="s">
        <v>55</v>
      </c>
      <c r="AN28" s="38" t="s">
        <v>34</v>
      </c>
      <c r="AO28" s="90">
        <f t="shared" si="4"/>
        <v>0</v>
      </c>
      <c r="AP28" s="91">
        <f t="shared" si="5"/>
        <v>0</v>
      </c>
      <c r="AQ28" s="92">
        <f t="shared" si="6"/>
        <v>0</v>
      </c>
      <c r="AR28" s="93">
        <f t="shared" si="7"/>
        <v>0</v>
      </c>
      <c r="AS28" s="116"/>
      <c r="AT28" s="82">
        <f t="shared" si="8"/>
        <v>0</v>
      </c>
      <c r="AU28" s="83">
        <f t="shared" si="9"/>
        <v>0</v>
      </c>
      <c r="AV28" s="83">
        <f t="shared" si="10"/>
        <v>0</v>
      </c>
      <c r="AW28" s="83">
        <f t="shared" si="11"/>
        <v>0</v>
      </c>
      <c r="AX28" s="61">
        <f t="shared" si="12"/>
        <v>0</v>
      </c>
      <c r="AY28" s="95">
        <f t="shared" si="13"/>
        <v>0</v>
      </c>
      <c r="AZ28" s="79"/>
      <c r="BJ28" s="202" t="s">
        <v>34</v>
      </c>
      <c r="BK28" s="155">
        <f t="shared" si="69"/>
        <v>3</v>
      </c>
      <c r="BL28" s="156">
        <v>2</v>
      </c>
      <c r="BM28" s="157">
        <v>1</v>
      </c>
      <c r="BN28" s="158">
        <v>7</v>
      </c>
      <c r="BO28" s="158">
        <v>7</v>
      </c>
      <c r="BP28" s="159">
        <f t="shared" si="15"/>
        <v>0</v>
      </c>
      <c r="BQ28" s="247"/>
      <c r="BR28" s="202"/>
    </row>
    <row r="29" spans="1:70" ht="18.75" customHeight="1" outlineLevel="1" thickTop="1" thickBot="1" x14ac:dyDescent="0.3">
      <c r="A29" s="59"/>
      <c r="B29" s="132"/>
      <c r="C29" s="31" t="s">
        <v>5</v>
      </c>
      <c r="D29" s="232" t="s">
        <v>224</v>
      </c>
      <c r="E29" s="11" t="s">
        <v>35</v>
      </c>
      <c r="F29" s="90">
        <f t="shared" si="65"/>
        <v>1</v>
      </c>
      <c r="G29" s="91">
        <v>1</v>
      </c>
      <c r="H29" s="92">
        <v>0</v>
      </c>
      <c r="I29" s="93">
        <v>5</v>
      </c>
      <c r="J29" s="94"/>
      <c r="K29" s="82">
        <v>0.1</v>
      </c>
      <c r="L29" s="83"/>
      <c r="M29" s="83"/>
      <c r="N29" s="83">
        <v>0.2</v>
      </c>
      <c r="O29" s="61">
        <v>0.05</v>
      </c>
      <c r="P29" s="95">
        <f t="shared" si="66"/>
        <v>0.35000000000000003</v>
      </c>
      <c r="Q29" s="40"/>
      <c r="R29" s="11" t="s">
        <v>220</v>
      </c>
      <c r="S29" s="11" t="s">
        <v>220</v>
      </c>
      <c r="T29" s="228"/>
      <c r="V29" s="31" t="s">
        <v>5</v>
      </c>
      <c r="W29" s="124" t="s">
        <v>147</v>
      </c>
      <c r="X29" s="38" t="s">
        <v>35</v>
      </c>
      <c r="Y29" s="90">
        <f t="shared" si="67"/>
        <v>2</v>
      </c>
      <c r="Z29" s="91">
        <v>2</v>
      </c>
      <c r="AA29" s="92">
        <v>0</v>
      </c>
      <c r="AB29" s="93">
        <v>5</v>
      </c>
      <c r="AC29" s="126"/>
      <c r="AD29" s="82"/>
      <c r="AE29" s="83"/>
      <c r="AF29" s="83"/>
      <c r="AG29" s="83"/>
      <c r="AH29" s="61">
        <v>0.25</v>
      </c>
      <c r="AI29" s="95">
        <f t="shared" si="68"/>
        <v>0.25</v>
      </c>
      <c r="AJ29" s="74"/>
      <c r="AL29" s="31" t="s">
        <v>5</v>
      </c>
      <c r="AM29" s="64" t="s">
        <v>113</v>
      </c>
      <c r="AN29" s="38" t="s">
        <v>35</v>
      </c>
      <c r="AO29" s="90">
        <f t="shared" si="4"/>
        <v>-1</v>
      </c>
      <c r="AP29" s="91">
        <f t="shared" si="5"/>
        <v>-1</v>
      </c>
      <c r="AQ29" s="92">
        <f t="shared" si="6"/>
        <v>0</v>
      </c>
      <c r="AR29" s="93">
        <f t="shared" si="7"/>
        <v>0</v>
      </c>
      <c r="AS29" s="116"/>
      <c r="AT29" s="82">
        <f t="shared" si="8"/>
        <v>0.1</v>
      </c>
      <c r="AU29" s="83">
        <f t="shared" si="9"/>
        <v>0</v>
      </c>
      <c r="AV29" s="83">
        <f t="shared" si="10"/>
        <v>0</v>
      </c>
      <c r="AW29" s="83">
        <f t="shared" si="11"/>
        <v>0.2</v>
      </c>
      <c r="AX29" s="61">
        <f t="shared" si="12"/>
        <v>-0.2</v>
      </c>
      <c r="AY29" s="95">
        <f t="shared" si="13"/>
        <v>0.10000000000000003</v>
      </c>
      <c r="AZ29" s="79"/>
      <c r="BJ29" s="202" t="s">
        <v>35</v>
      </c>
      <c r="BK29" s="155">
        <f t="shared" si="69"/>
        <v>2</v>
      </c>
      <c r="BL29" s="156">
        <v>1</v>
      </c>
      <c r="BM29" s="157">
        <v>1</v>
      </c>
      <c r="BN29" s="158">
        <v>0</v>
      </c>
      <c r="BO29" s="158">
        <v>1</v>
      </c>
      <c r="BP29" s="159">
        <f t="shared" si="15"/>
        <v>5</v>
      </c>
      <c r="BQ29" s="247"/>
      <c r="BR29" s="208" t="s">
        <v>171</v>
      </c>
    </row>
    <row r="30" spans="1:70" ht="18.75" customHeight="1" outlineLevel="1" thickTop="1" thickBot="1" x14ac:dyDescent="0.3">
      <c r="A30" s="59"/>
      <c r="B30" s="132"/>
      <c r="C30" s="31" t="s">
        <v>5</v>
      </c>
      <c r="D30" s="64" t="s">
        <v>127</v>
      </c>
      <c r="E30" s="11" t="s">
        <v>36</v>
      </c>
      <c r="F30" s="90">
        <f t="shared" si="65"/>
        <v>2</v>
      </c>
      <c r="G30" s="91">
        <v>1</v>
      </c>
      <c r="H30" s="92">
        <v>1</v>
      </c>
      <c r="I30" s="93">
        <v>3</v>
      </c>
      <c r="J30" s="94"/>
      <c r="K30" s="82"/>
      <c r="L30" s="83">
        <v>0.03</v>
      </c>
      <c r="M30" s="83"/>
      <c r="N30" s="83">
        <v>0.1</v>
      </c>
      <c r="O30" s="61">
        <v>0.2</v>
      </c>
      <c r="P30" s="95">
        <f t="shared" si="66"/>
        <v>0.33</v>
      </c>
      <c r="Q30" s="40"/>
      <c r="R30" s="11" t="s">
        <v>220</v>
      </c>
      <c r="S30" s="11" t="s">
        <v>220</v>
      </c>
      <c r="T30" s="228"/>
      <c r="V30" s="31" t="s">
        <v>5</v>
      </c>
      <c r="W30" s="124" t="s">
        <v>148</v>
      </c>
      <c r="X30" s="38" t="s">
        <v>36</v>
      </c>
      <c r="Y30" s="90">
        <f t="shared" si="67"/>
        <v>2</v>
      </c>
      <c r="Z30" s="91">
        <v>1</v>
      </c>
      <c r="AA30" s="92">
        <v>1</v>
      </c>
      <c r="AB30" s="93">
        <v>3</v>
      </c>
      <c r="AC30" s="126"/>
      <c r="AD30" s="82">
        <v>0.1</v>
      </c>
      <c r="AE30" s="83">
        <v>0.03</v>
      </c>
      <c r="AF30" s="83"/>
      <c r="AG30" s="83">
        <v>0.1</v>
      </c>
      <c r="AH30" s="61">
        <v>0.2</v>
      </c>
      <c r="AI30" s="95">
        <f t="shared" si="68"/>
        <v>0.43000000000000005</v>
      </c>
      <c r="AJ30" s="74"/>
      <c r="AL30" s="31" t="s">
        <v>5</v>
      </c>
      <c r="AM30" s="64" t="s">
        <v>56</v>
      </c>
      <c r="AN30" s="38" t="s">
        <v>36</v>
      </c>
      <c r="AO30" s="90">
        <f t="shared" si="4"/>
        <v>0</v>
      </c>
      <c r="AP30" s="91">
        <f t="shared" si="5"/>
        <v>0</v>
      </c>
      <c r="AQ30" s="92">
        <f t="shared" si="6"/>
        <v>0</v>
      </c>
      <c r="AR30" s="93">
        <f t="shared" si="7"/>
        <v>0</v>
      </c>
      <c r="AS30" s="116"/>
      <c r="AT30" s="82">
        <f t="shared" si="8"/>
        <v>-0.1</v>
      </c>
      <c r="AU30" s="83">
        <f t="shared" si="9"/>
        <v>0</v>
      </c>
      <c r="AV30" s="83">
        <f t="shared" si="10"/>
        <v>0</v>
      </c>
      <c r="AW30" s="83">
        <f t="shared" si="11"/>
        <v>0</v>
      </c>
      <c r="AX30" s="61">
        <f t="shared" si="12"/>
        <v>0</v>
      </c>
      <c r="AY30" s="95">
        <f t="shared" si="13"/>
        <v>-0.10000000000000003</v>
      </c>
      <c r="AZ30" s="79"/>
      <c r="BJ30" s="202" t="s">
        <v>36</v>
      </c>
      <c r="BK30" s="155">
        <f t="shared" si="69"/>
        <v>2</v>
      </c>
      <c r="BL30" s="156">
        <v>1</v>
      </c>
      <c r="BM30" s="157">
        <v>1</v>
      </c>
      <c r="BN30" s="158">
        <v>1</v>
      </c>
      <c r="BO30" s="158">
        <v>2</v>
      </c>
      <c r="BP30" s="159">
        <f t="shared" si="15"/>
        <v>2</v>
      </c>
      <c r="BQ30" s="247"/>
      <c r="BR30" s="208" t="s">
        <v>171</v>
      </c>
    </row>
    <row r="31" spans="1:70" ht="18.75" customHeight="1" outlineLevel="1" thickTop="1" thickBot="1" x14ac:dyDescent="0.3">
      <c r="A31" s="59"/>
      <c r="B31" s="132"/>
      <c r="C31" s="125" t="s">
        <v>5</v>
      </c>
      <c r="D31" s="124" t="s">
        <v>124</v>
      </c>
      <c r="E31" s="11" t="s">
        <v>121</v>
      </c>
      <c r="F31" s="90">
        <f t="shared" si="65"/>
        <v>3</v>
      </c>
      <c r="G31" s="91">
        <v>1</v>
      </c>
      <c r="H31" s="92">
        <v>2</v>
      </c>
      <c r="I31" s="93">
        <v>3</v>
      </c>
      <c r="J31" s="94"/>
      <c r="K31" s="82"/>
      <c r="L31" s="83">
        <v>4.4999999999999998E-2</v>
      </c>
      <c r="M31" s="83"/>
      <c r="N31" s="83"/>
      <c r="O31" s="61">
        <v>0.6</v>
      </c>
      <c r="P31" s="95">
        <f t="shared" si="66"/>
        <v>0.64500000000000002</v>
      </c>
      <c r="Q31" s="40"/>
      <c r="R31" s="11"/>
      <c r="S31" s="11"/>
      <c r="T31" s="224"/>
      <c r="V31" s="31" t="s">
        <v>5</v>
      </c>
      <c r="W31" s="124" t="s">
        <v>149</v>
      </c>
      <c r="X31" s="11" t="s">
        <v>120</v>
      </c>
      <c r="Y31" s="90">
        <f t="shared" si="67"/>
        <v>3</v>
      </c>
      <c r="Z31" s="91">
        <v>1</v>
      </c>
      <c r="AA31" s="92">
        <v>2</v>
      </c>
      <c r="AB31" s="93">
        <v>3</v>
      </c>
      <c r="AC31" s="126"/>
      <c r="AD31" s="82"/>
      <c r="AE31" s="83">
        <v>4.4999999999999998E-2</v>
      </c>
      <c r="AF31" s="83"/>
      <c r="AG31" s="83"/>
      <c r="AH31" s="61">
        <v>0.6</v>
      </c>
      <c r="AI31" s="95">
        <f t="shared" si="68"/>
        <v>0.64500000000000002</v>
      </c>
      <c r="AJ31" s="74"/>
      <c r="AL31" s="31" t="s">
        <v>5</v>
      </c>
      <c r="AM31" s="64" t="s">
        <v>189</v>
      </c>
      <c r="AN31" s="11" t="s">
        <v>120</v>
      </c>
      <c r="AO31" s="90">
        <f t="shared" si="4"/>
        <v>0</v>
      </c>
      <c r="AP31" s="91">
        <f t="shared" si="5"/>
        <v>0</v>
      </c>
      <c r="AQ31" s="92">
        <f t="shared" si="6"/>
        <v>0</v>
      </c>
      <c r="AR31" s="93">
        <f t="shared" si="7"/>
        <v>0</v>
      </c>
      <c r="AS31" s="116"/>
      <c r="AT31" s="82">
        <f t="shared" si="8"/>
        <v>0</v>
      </c>
      <c r="AU31" s="83">
        <f t="shared" si="9"/>
        <v>0</v>
      </c>
      <c r="AV31" s="83">
        <f t="shared" si="10"/>
        <v>0</v>
      </c>
      <c r="AW31" s="83">
        <f t="shared" si="11"/>
        <v>0</v>
      </c>
      <c r="AX31" s="61">
        <f t="shared" si="12"/>
        <v>0</v>
      </c>
      <c r="AY31" s="95">
        <f t="shared" si="13"/>
        <v>0</v>
      </c>
      <c r="AZ31" s="79"/>
      <c r="BJ31" s="202" t="s">
        <v>167</v>
      </c>
      <c r="BK31" s="155">
        <f t="shared" si="69"/>
        <v>2</v>
      </c>
      <c r="BL31" s="156">
        <v>1</v>
      </c>
      <c r="BM31" s="157">
        <v>1</v>
      </c>
      <c r="BN31" s="158">
        <v>3</v>
      </c>
      <c r="BO31" s="158">
        <v>2</v>
      </c>
      <c r="BP31" s="159">
        <f t="shared" si="15"/>
        <v>0</v>
      </c>
      <c r="BQ31" s="247"/>
      <c r="BR31" s="208" t="s">
        <v>175</v>
      </c>
    </row>
    <row r="32" spans="1:70" ht="18.75" hidden="1" customHeight="1" outlineLevel="1" thickTop="1" thickBot="1" x14ac:dyDescent="0.3">
      <c r="A32" s="59"/>
      <c r="B32" s="132"/>
      <c r="C32" s="31" t="s">
        <v>10</v>
      </c>
      <c r="D32" s="64" t="s">
        <v>57</v>
      </c>
      <c r="E32" s="11" t="s">
        <v>37</v>
      </c>
      <c r="F32" s="90">
        <f t="shared" si="65"/>
        <v>0</v>
      </c>
      <c r="G32" s="91"/>
      <c r="H32" s="92"/>
      <c r="I32" s="93"/>
      <c r="J32" s="94"/>
      <c r="K32" s="82"/>
      <c r="L32" s="83"/>
      <c r="M32" s="83"/>
      <c r="N32" s="83"/>
      <c r="O32" s="61"/>
      <c r="P32" s="95">
        <f t="shared" si="66"/>
        <v>0</v>
      </c>
      <c r="Q32" s="40"/>
      <c r="R32" s="11"/>
      <c r="S32" s="11"/>
      <c r="T32" s="224"/>
      <c r="V32" s="31" t="s">
        <v>10</v>
      </c>
      <c r="W32" s="124" t="s">
        <v>150</v>
      </c>
      <c r="X32" s="38" t="s">
        <v>37</v>
      </c>
      <c r="Y32" s="90">
        <f t="shared" si="67"/>
        <v>2</v>
      </c>
      <c r="Z32" s="91">
        <v>1</v>
      </c>
      <c r="AA32" s="92">
        <v>1</v>
      </c>
      <c r="AB32" s="93">
        <v>4</v>
      </c>
      <c r="AC32" s="126"/>
      <c r="AD32" s="82">
        <v>0.2</v>
      </c>
      <c r="AE32" s="83">
        <v>0.25</v>
      </c>
      <c r="AF32" s="83"/>
      <c r="AG32" s="83">
        <v>0.4</v>
      </c>
      <c r="AH32" s="61">
        <v>0.55000000000000004</v>
      </c>
      <c r="AI32" s="95">
        <f t="shared" si="68"/>
        <v>1.4000000000000001</v>
      </c>
      <c r="AJ32" s="74"/>
      <c r="AL32" s="31" t="s">
        <v>10</v>
      </c>
      <c r="AM32" s="37" t="s">
        <v>99</v>
      </c>
      <c r="AN32" s="38" t="s">
        <v>37</v>
      </c>
      <c r="AO32" s="90">
        <f t="shared" si="4"/>
        <v>-2</v>
      </c>
      <c r="AP32" s="91">
        <f t="shared" si="5"/>
        <v>-1</v>
      </c>
      <c r="AQ32" s="92">
        <f t="shared" si="6"/>
        <v>-1</v>
      </c>
      <c r="AR32" s="93">
        <f t="shared" si="7"/>
        <v>-4</v>
      </c>
      <c r="AS32" s="116"/>
      <c r="AT32" s="82">
        <f t="shared" si="8"/>
        <v>-0.2</v>
      </c>
      <c r="AU32" s="83">
        <f t="shared" si="9"/>
        <v>-0.25</v>
      </c>
      <c r="AV32" s="83">
        <f t="shared" si="10"/>
        <v>0</v>
      </c>
      <c r="AW32" s="83">
        <f t="shared" si="11"/>
        <v>-0.4</v>
      </c>
      <c r="AX32" s="61">
        <f t="shared" si="12"/>
        <v>-0.55000000000000004</v>
      </c>
      <c r="AY32" s="95">
        <f t="shared" si="13"/>
        <v>-1.4000000000000001</v>
      </c>
      <c r="AZ32" s="79"/>
      <c r="BJ32" s="203" t="s">
        <v>37</v>
      </c>
      <c r="BK32" s="161">
        <f t="shared" si="69"/>
        <v>2</v>
      </c>
      <c r="BL32" s="162">
        <v>1</v>
      </c>
      <c r="BM32" s="163">
        <v>1</v>
      </c>
      <c r="BN32" s="164">
        <v>2</v>
      </c>
      <c r="BO32" s="164">
        <v>4</v>
      </c>
      <c r="BP32" s="165">
        <f t="shared" si="15"/>
        <v>-2</v>
      </c>
      <c r="BQ32" s="248"/>
      <c r="BR32" s="209" t="s">
        <v>171</v>
      </c>
    </row>
    <row r="33" spans="1:71" ht="32.25" customHeight="1" outlineLevel="1" thickTop="1" thickBot="1" x14ac:dyDescent="0.3">
      <c r="A33" s="59"/>
      <c r="B33" s="132"/>
      <c r="C33" s="31" t="s">
        <v>9</v>
      </c>
      <c r="D33" s="64" t="s">
        <v>223</v>
      </c>
      <c r="E33" s="11" t="s">
        <v>222</v>
      </c>
      <c r="F33" s="90">
        <f t="shared" si="65"/>
        <v>3</v>
      </c>
      <c r="G33" s="91">
        <v>1</v>
      </c>
      <c r="H33" s="92">
        <v>2</v>
      </c>
      <c r="I33" s="93">
        <v>3</v>
      </c>
      <c r="J33" s="94"/>
      <c r="K33" s="82">
        <v>0.1</v>
      </c>
      <c r="L33" s="83">
        <v>1.1200000000000001</v>
      </c>
      <c r="M33" s="83">
        <v>0.2</v>
      </c>
      <c r="N33" s="83">
        <v>0.45</v>
      </c>
      <c r="O33" s="61">
        <v>0.25</v>
      </c>
      <c r="P33" s="95">
        <f t="shared" si="66"/>
        <v>2.12</v>
      </c>
      <c r="Q33" s="40"/>
      <c r="R33" s="11" t="s">
        <v>220</v>
      </c>
      <c r="S33" s="11" t="s">
        <v>220</v>
      </c>
      <c r="T33" s="224"/>
      <c r="V33" s="31" t="s">
        <v>9</v>
      </c>
      <c r="W33" s="124" t="s">
        <v>151</v>
      </c>
      <c r="X33" s="38" t="s">
        <v>38</v>
      </c>
      <c r="Y33" s="90">
        <f t="shared" si="67"/>
        <v>2</v>
      </c>
      <c r="Z33" s="91">
        <v>1</v>
      </c>
      <c r="AA33" s="92">
        <v>1</v>
      </c>
      <c r="AB33" s="93">
        <v>2</v>
      </c>
      <c r="AC33" s="126"/>
      <c r="AD33" s="82">
        <v>0.5</v>
      </c>
      <c r="AE33" s="83">
        <v>1.1200000000000001</v>
      </c>
      <c r="AF33" s="83">
        <v>0.1</v>
      </c>
      <c r="AG33" s="83"/>
      <c r="AH33" s="61"/>
      <c r="AI33" s="95">
        <f t="shared" si="68"/>
        <v>1.7200000000000002</v>
      </c>
      <c r="AJ33" s="74"/>
      <c r="AL33" s="31" t="s">
        <v>9</v>
      </c>
      <c r="AM33" s="37" t="s">
        <v>100</v>
      </c>
      <c r="AN33" s="38" t="s">
        <v>38</v>
      </c>
      <c r="AO33" s="90">
        <f t="shared" si="4"/>
        <v>1</v>
      </c>
      <c r="AP33" s="91">
        <f t="shared" si="5"/>
        <v>0</v>
      </c>
      <c r="AQ33" s="92">
        <f t="shared" si="6"/>
        <v>1</v>
      </c>
      <c r="AR33" s="93">
        <f t="shared" si="7"/>
        <v>1</v>
      </c>
      <c r="AS33" s="116"/>
      <c r="AT33" s="82">
        <f t="shared" si="8"/>
        <v>-0.4</v>
      </c>
      <c r="AU33" s="83">
        <f t="shared" si="9"/>
        <v>0</v>
      </c>
      <c r="AV33" s="83">
        <f t="shared" si="10"/>
        <v>0.1</v>
      </c>
      <c r="AW33" s="83">
        <f t="shared" si="11"/>
        <v>0.45</v>
      </c>
      <c r="AX33" s="61">
        <f t="shared" si="12"/>
        <v>0.25</v>
      </c>
      <c r="AY33" s="95">
        <f t="shared" si="13"/>
        <v>0.39999999999999991</v>
      </c>
      <c r="AZ33" s="79"/>
      <c r="BJ33" s="148" t="s">
        <v>38</v>
      </c>
      <c r="BK33" s="149">
        <f t="shared" si="69"/>
        <v>4</v>
      </c>
      <c r="BL33" s="150">
        <v>2</v>
      </c>
      <c r="BM33" s="151">
        <v>2</v>
      </c>
      <c r="BN33" s="152">
        <v>3</v>
      </c>
      <c r="BO33" s="152">
        <v>4</v>
      </c>
      <c r="BP33" s="153">
        <f t="shared" si="15"/>
        <v>0</v>
      </c>
      <c r="BQ33" s="246" t="s">
        <v>177</v>
      </c>
      <c r="BR33" s="210"/>
    </row>
    <row r="34" spans="1:71" ht="18.75" customHeight="1" outlineLevel="1" thickTop="1" thickBot="1" x14ac:dyDescent="0.3">
      <c r="A34" s="59"/>
      <c r="B34" s="132"/>
      <c r="C34" s="31" t="s">
        <v>9</v>
      </c>
      <c r="D34" s="64" t="s">
        <v>74</v>
      </c>
      <c r="E34" s="11" t="s">
        <v>39</v>
      </c>
      <c r="F34" s="90">
        <f t="shared" si="65"/>
        <v>1</v>
      </c>
      <c r="G34" s="91">
        <v>0</v>
      </c>
      <c r="H34" s="92">
        <v>1</v>
      </c>
      <c r="I34" s="93">
        <v>0</v>
      </c>
      <c r="J34" s="94"/>
      <c r="K34" s="82"/>
      <c r="L34" s="83">
        <v>0.1</v>
      </c>
      <c r="M34" s="83">
        <v>0.55000000000000004</v>
      </c>
      <c r="N34" s="83"/>
      <c r="O34" s="61"/>
      <c r="P34" s="95">
        <f t="shared" si="66"/>
        <v>0.65</v>
      </c>
      <c r="Q34" s="40"/>
      <c r="R34" s="11"/>
      <c r="S34" s="11"/>
      <c r="T34" s="228"/>
      <c r="V34" s="31" t="s">
        <v>9</v>
      </c>
      <c r="W34" s="124" t="s">
        <v>152</v>
      </c>
      <c r="X34" s="38" t="s">
        <v>39</v>
      </c>
      <c r="Y34" s="90">
        <f t="shared" si="67"/>
        <v>1</v>
      </c>
      <c r="Z34" s="91">
        <v>0</v>
      </c>
      <c r="AA34" s="92">
        <v>1</v>
      </c>
      <c r="AB34" s="93">
        <v>0</v>
      </c>
      <c r="AC34" s="126"/>
      <c r="AD34" s="82"/>
      <c r="AE34" s="83">
        <v>0.1</v>
      </c>
      <c r="AF34" s="83">
        <v>0.55000000000000004</v>
      </c>
      <c r="AG34" s="83"/>
      <c r="AH34" s="61"/>
      <c r="AI34" s="95">
        <f t="shared" si="68"/>
        <v>0.65</v>
      </c>
      <c r="AJ34" s="74"/>
      <c r="AL34" s="31" t="s">
        <v>9</v>
      </c>
      <c r="AM34" s="37" t="s">
        <v>101</v>
      </c>
      <c r="AN34" s="38" t="s">
        <v>39</v>
      </c>
      <c r="AO34" s="90">
        <f t="shared" si="4"/>
        <v>0</v>
      </c>
      <c r="AP34" s="91">
        <f t="shared" si="5"/>
        <v>0</v>
      </c>
      <c r="AQ34" s="92">
        <f t="shared" si="6"/>
        <v>0</v>
      </c>
      <c r="AR34" s="93">
        <f t="shared" si="7"/>
        <v>0</v>
      </c>
      <c r="AS34" s="116"/>
      <c r="AT34" s="82">
        <f t="shared" si="8"/>
        <v>0</v>
      </c>
      <c r="AU34" s="83">
        <f t="shared" si="9"/>
        <v>0</v>
      </c>
      <c r="AV34" s="83">
        <f t="shared" si="10"/>
        <v>0</v>
      </c>
      <c r="AW34" s="83">
        <f t="shared" si="11"/>
        <v>0</v>
      </c>
      <c r="AX34" s="61">
        <f t="shared" si="12"/>
        <v>0</v>
      </c>
      <c r="AY34" s="95">
        <f t="shared" si="13"/>
        <v>0</v>
      </c>
      <c r="AZ34" s="79"/>
      <c r="BJ34" s="154" t="s">
        <v>39</v>
      </c>
      <c r="BK34" s="155">
        <f t="shared" si="69"/>
        <v>1</v>
      </c>
      <c r="BL34" s="156">
        <v>1</v>
      </c>
      <c r="BM34" s="157">
        <v>0</v>
      </c>
      <c r="BN34" s="158">
        <v>1</v>
      </c>
      <c r="BO34" s="158">
        <v>0</v>
      </c>
      <c r="BP34" s="159">
        <f t="shared" si="15"/>
        <v>-1</v>
      </c>
      <c r="BQ34" s="247"/>
      <c r="BR34" s="208" t="s">
        <v>173</v>
      </c>
    </row>
    <row r="35" spans="1:71" ht="18.75" customHeight="1" outlineLevel="1" thickTop="1" thickBot="1" x14ac:dyDescent="0.3">
      <c r="A35" s="59"/>
      <c r="B35" s="132"/>
      <c r="C35" s="31" t="s">
        <v>12</v>
      </c>
      <c r="D35" s="64" t="s">
        <v>58</v>
      </c>
      <c r="E35" s="11" t="s">
        <v>40</v>
      </c>
      <c r="F35" s="90">
        <f t="shared" si="65"/>
        <v>3</v>
      </c>
      <c r="G35" s="91">
        <v>1</v>
      </c>
      <c r="H35" s="92">
        <v>2</v>
      </c>
      <c r="I35" s="93">
        <v>3</v>
      </c>
      <c r="J35" s="94"/>
      <c r="K35" s="82">
        <v>0.1</v>
      </c>
      <c r="L35" s="83">
        <v>0.03</v>
      </c>
      <c r="M35" s="83"/>
      <c r="N35" s="83"/>
      <c r="O35" s="61">
        <v>0.4</v>
      </c>
      <c r="P35" s="95">
        <f t="shared" si="66"/>
        <v>0.53</v>
      </c>
      <c r="Q35" s="40"/>
      <c r="R35" s="11" t="s">
        <v>220</v>
      </c>
      <c r="S35" s="11" t="s">
        <v>220</v>
      </c>
      <c r="T35" s="224"/>
      <c r="V35" s="31" t="s">
        <v>12</v>
      </c>
      <c r="W35" s="124" t="s">
        <v>153</v>
      </c>
      <c r="X35" s="38" t="s">
        <v>40</v>
      </c>
      <c r="Y35" s="90">
        <f t="shared" si="67"/>
        <v>3</v>
      </c>
      <c r="Z35" s="91">
        <v>1</v>
      </c>
      <c r="AA35" s="92">
        <v>2</v>
      </c>
      <c r="AB35" s="93">
        <v>5</v>
      </c>
      <c r="AC35" s="126"/>
      <c r="AD35" s="82">
        <v>0.1</v>
      </c>
      <c r="AE35" s="83">
        <v>0.03</v>
      </c>
      <c r="AF35" s="83"/>
      <c r="AG35" s="83"/>
      <c r="AH35" s="61">
        <v>0.4</v>
      </c>
      <c r="AI35" s="95">
        <f t="shared" si="68"/>
        <v>0.53</v>
      </c>
      <c r="AJ35" s="74"/>
      <c r="AL35" s="31" t="s">
        <v>12</v>
      </c>
      <c r="AM35" s="37" t="s">
        <v>102</v>
      </c>
      <c r="AN35" s="38" t="s">
        <v>40</v>
      </c>
      <c r="AO35" s="90">
        <f t="shared" si="4"/>
        <v>0</v>
      </c>
      <c r="AP35" s="91">
        <f t="shared" si="5"/>
        <v>0</v>
      </c>
      <c r="AQ35" s="92">
        <f t="shared" si="6"/>
        <v>0</v>
      </c>
      <c r="AR35" s="93">
        <f t="shared" si="7"/>
        <v>-2</v>
      </c>
      <c r="AS35" s="116"/>
      <c r="AT35" s="82">
        <f t="shared" si="8"/>
        <v>0</v>
      </c>
      <c r="AU35" s="83">
        <f t="shared" si="9"/>
        <v>0</v>
      </c>
      <c r="AV35" s="83">
        <f t="shared" si="10"/>
        <v>0</v>
      </c>
      <c r="AW35" s="83">
        <f t="shared" si="11"/>
        <v>0</v>
      </c>
      <c r="AX35" s="61">
        <f t="shared" si="12"/>
        <v>0</v>
      </c>
      <c r="AY35" s="95">
        <f t="shared" si="13"/>
        <v>0</v>
      </c>
      <c r="AZ35" s="79"/>
      <c r="BJ35" s="154" t="s">
        <v>40</v>
      </c>
      <c r="BK35" s="155">
        <f t="shared" si="69"/>
        <v>3</v>
      </c>
      <c r="BL35" s="156">
        <v>1</v>
      </c>
      <c r="BM35" s="157">
        <v>2</v>
      </c>
      <c r="BN35" s="158">
        <v>4</v>
      </c>
      <c r="BO35" s="158">
        <v>5</v>
      </c>
      <c r="BP35" s="159">
        <f t="shared" si="15"/>
        <v>-1</v>
      </c>
      <c r="BQ35" s="247"/>
      <c r="BR35" s="208"/>
    </row>
    <row r="36" spans="1:71" ht="18.75" customHeight="1" outlineLevel="1" thickTop="1" thickBot="1" x14ac:dyDescent="0.3">
      <c r="A36" s="59"/>
      <c r="B36" s="132"/>
      <c r="C36" s="31" t="s">
        <v>12</v>
      </c>
      <c r="D36" s="64" t="s">
        <v>59</v>
      </c>
      <c r="E36" s="11" t="s">
        <v>221</v>
      </c>
      <c r="F36" s="90">
        <f t="shared" si="65"/>
        <v>4</v>
      </c>
      <c r="G36" s="91">
        <v>2</v>
      </c>
      <c r="H36" s="92">
        <v>2</v>
      </c>
      <c r="I36" s="93">
        <v>5</v>
      </c>
      <c r="J36" s="94"/>
      <c r="K36" s="82">
        <v>0.2</v>
      </c>
      <c r="L36" s="83">
        <v>0.12</v>
      </c>
      <c r="M36" s="83"/>
      <c r="N36" s="83">
        <v>0.25</v>
      </c>
      <c r="O36" s="61">
        <v>3</v>
      </c>
      <c r="P36" s="95">
        <f t="shared" si="66"/>
        <v>3.5700000000000003</v>
      </c>
      <c r="Q36" s="40"/>
      <c r="R36" s="11" t="s">
        <v>220</v>
      </c>
      <c r="S36" s="11" t="s">
        <v>220</v>
      </c>
      <c r="T36" s="224"/>
      <c r="V36" s="31" t="s">
        <v>12</v>
      </c>
      <c r="W36" s="124" t="s">
        <v>154</v>
      </c>
      <c r="X36" s="38" t="s">
        <v>41</v>
      </c>
      <c r="Y36" s="90">
        <f t="shared" si="67"/>
        <v>5</v>
      </c>
      <c r="Z36" s="91">
        <v>2</v>
      </c>
      <c r="AA36" s="92">
        <v>3</v>
      </c>
      <c r="AB36" s="93">
        <v>5</v>
      </c>
      <c r="AC36" s="126"/>
      <c r="AD36" s="82">
        <v>0.2</v>
      </c>
      <c r="AE36" s="83">
        <v>0.12</v>
      </c>
      <c r="AF36" s="83"/>
      <c r="AG36" s="83">
        <v>0.5</v>
      </c>
      <c r="AH36" s="61">
        <v>3.25</v>
      </c>
      <c r="AI36" s="95">
        <f t="shared" si="68"/>
        <v>4.07</v>
      </c>
      <c r="AJ36" s="74"/>
      <c r="AL36" s="31" t="s">
        <v>12</v>
      </c>
      <c r="AM36" s="37" t="s">
        <v>103</v>
      </c>
      <c r="AN36" s="38" t="s">
        <v>41</v>
      </c>
      <c r="AO36" s="90">
        <f t="shared" si="4"/>
        <v>-1</v>
      </c>
      <c r="AP36" s="91">
        <f t="shared" si="5"/>
        <v>0</v>
      </c>
      <c r="AQ36" s="92">
        <f t="shared" si="6"/>
        <v>-1</v>
      </c>
      <c r="AR36" s="93">
        <f t="shared" si="7"/>
        <v>0</v>
      </c>
      <c r="AS36" s="116"/>
      <c r="AT36" s="82">
        <f t="shared" si="8"/>
        <v>0</v>
      </c>
      <c r="AU36" s="83">
        <f t="shared" si="9"/>
        <v>0</v>
      </c>
      <c r="AV36" s="83">
        <f t="shared" si="10"/>
        <v>0</v>
      </c>
      <c r="AW36" s="83">
        <f t="shared" si="11"/>
        <v>-0.25</v>
      </c>
      <c r="AX36" s="61">
        <f t="shared" si="12"/>
        <v>-0.25</v>
      </c>
      <c r="AY36" s="95">
        <f t="shared" si="13"/>
        <v>-0.5</v>
      </c>
      <c r="AZ36" s="79"/>
      <c r="BJ36" s="160" t="s">
        <v>41</v>
      </c>
      <c r="BK36" s="161">
        <f t="shared" si="69"/>
        <v>6</v>
      </c>
      <c r="BL36" s="162">
        <v>2</v>
      </c>
      <c r="BM36" s="163">
        <v>4</v>
      </c>
      <c r="BN36" s="164">
        <v>1</v>
      </c>
      <c r="BO36" s="164">
        <v>3</v>
      </c>
      <c r="BP36" s="165">
        <f t="shared" si="15"/>
        <v>4</v>
      </c>
      <c r="BQ36" s="248"/>
      <c r="BR36" s="209" t="s">
        <v>174</v>
      </c>
    </row>
    <row r="37" spans="1:71" ht="18.75" customHeight="1" outlineLevel="1" thickTop="1" thickBot="1" x14ac:dyDescent="0.3">
      <c r="A37" s="59"/>
      <c r="B37" s="132"/>
      <c r="C37" s="31" t="s">
        <v>8</v>
      </c>
      <c r="D37" s="64" t="s">
        <v>114</v>
      </c>
      <c r="E37" s="11" t="s">
        <v>42</v>
      </c>
      <c r="F37" s="90">
        <f t="shared" si="65"/>
        <v>5</v>
      </c>
      <c r="G37" s="91">
        <v>4</v>
      </c>
      <c r="H37" s="92">
        <v>1</v>
      </c>
      <c r="I37" s="93">
        <v>4</v>
      </c>
      <c r="J37" s="94"/>
      <c r="K37" s="82">
        <v>0.3</v>
      </c>
      <c r="L37" s="83">
        <v>0.06</v>
      </c>
      <c r="M37" s="83"/>
      <c r="N37" s="83">
        <v>1.25</v>
      </c>
      <c r="O37" s="61">
        <v>0.35</v>
      </c>
      <c r="P37" s="95">
        <f t="shared" si="66"/>
        <v>1.96</v>
      </c>
      <c r="Q37" s="40"/>
      <c r="R37" s="11" t="s">
        <v>220</v>
      </c>
      <c r="S37" s="11" t="s">
        <v>220</v>
      </c>
      <c r="T37" s="224"/>
      <c r="V37" s="31" t="s">
        <v>8</v>
      </c>
      <c r="W37" s="124" t="s">
        <v>155</v>
      </c>
      <c r="X37" s="38" t="s">
        <v>42</v>
      </c>
      <c r="Y37" s="90">
        <f t="shared" si="67"/>
        <v>6</v>
      </c>
      <c r="Z37" s="91">
        <v>5</v>
      </c>
      <c r="AA37" s="92">
        <v>1</v>
      </c>
      <c r="AB37" s="93">
        <v>4</v>
      </c>
      <c r="AC37" s="126"/>
      <c r="AD37" s="82">
        <v>0.35</v>
      </c>
      <c r="AE37" s="83">
        <v>0.16</v>
      </c>
      <c r="AF37" s="83"/>
      <c r="AG37" s="83">
        <v>1.1499999999999999</v>
      </c>
      <c r="AH37" s="61">
        <v>0.35</v>
      </c>
      <c r="AI37" s="95">
        <f t="shared" si="68"/>
        <v>2.0099999999999998</v>
      </c>
      <c r="AJ37" s="74"/>
      <c r="AL37" s="31" t="s">
        <v>8</v>
      </c>
      <c r="AM37" s="37" t="s">
        <v>104</v>
      </c>
      <c r="AN37" s="38" t="s">
        <v>42</v>
      </c>
      <c r="AO37" s="90">
        <f t="shared" si="4"/>
        <v>-1</v>
      </c>
      <c r="AP37" s="91">
        <f t="shared" si="5"/>
        <v>-1</v>
      </c>
      <c r="AQ37" s="92">
        <f t="shared" si="6"/>
        <v>0</v>
      </c>
      <c r="AR37" s="93">
        <f t="shared" si="7"/>
        <v>0</v>
      </c>
      <c r="AS37" s="116"/>
      <c r="AT37" s="82">
        <f t="shared" si="8"/>
        <v>-4.9999999999999989E-2</v>
      </c>
      <c r="AU37" s="83">
        <f t="shared" si="9"/>
        <v>-0.1</v>
      </c>
      <c r="AV37" s="83">
        <f t="shared" si="10"/>
        <v>0</v>
      </c>
      <c r="AW37" s="83">
        <f t="shared" si="11"/>
        <v>0.10000000000000009</v>
      </c>
      <c r="AX37" s="61">
        <f t="shared" si="12"/>
        <v>0</v>
      </c>
      <c r="AY37" s="95">
        <f t="shared" si="13"/>
        <v>-4.9999999999999822E-2</v>
      </c>
      <c r="AZ37" s="79"/>
      <c r="BJ37" s="148" t="s">
        <v>42</v>
      </c>
      <c r="BK37" s="149">
        <f t="shared" si="69"/>
        <v>6</v>
      </c>
      <c r="BL37" s="150">
        <v>4</v>
      </c>
      <c r="BM37" s="151">
        <v>2</v>
      </c>
      <c r="BN37" s="152">
        <v>2</v>
      </c>
      <c r="BO37" s="152">
        <v>4</v>
      </c>
      <c r="BP37" s="153">
        <f t="shared" si="15"/>
        <v>2</v>
      </c>
      <c r="BQ37" s="246" t="s">
        <v>178</v>
      </c>
      <c r="BR37" s="213" t="s">
        <v>182</v>
      </c>
    </row>
    <row r="38" spans="1:71" ht="18.75" customHeight="1" outlineLevel="1" thickTop="1" thickBot="1" x14ac:dyDescent="0.3">
      <c r="A38" s="59"/>
      <c r="B38" s="132"/>
      <c r="C38" s="31" t="s">
        <v>8</v>
      </c>
      <c r="D38" s="64" t="s">
        <v>60</v>
      </c>
      <c r="E38" s="11" t="s">
        <v>43</v>
      </c>
      <c r="F38" s="90">
        <f t="shared" si="65"/>
        <v>5</v>
      </c>
      <c r="G38" s="91">
        <v>3</v>
      </c>
      <c r="H38" s="92">
        <v>2</v>
      </c>
      <c r="I38" s="93">
        <v>2</v>
      </c>
      <c r="J38" s="94"/>
      <c r="K38" s="82">
        <v>0.8</v>
      </c>
      <c r="L38" s="83">
        <v>0.13</v>
      </c>
      <c r="M38" s="83">
        <v>0.2</v>
      </c>
      <c r="N38" s="83">
        <v>0.6</v>
      </c>
      <c r="O38" s="61"/>
      <c r="P38" s="95">
        <f t="shared" si="66"/>
        <v>1.73</v>
      </c>
      <c r="Q38" s="40"/>
      <c r="R38" s="11" t="s">
        <v>220</v>
      </c>
      <c r="S38" s="11" t="s">
        <v>220</v>
      </c>
      <c r="T38" s="224"/>
      <c r="V38" s="31" t="s">
        <v>8</v>
      </c>
      <c r="W38" s="124" t="s">
        <v>156</v>
      </c>
      <c r="X38" s="38" t="s">
        <v>43</v>
      </c>
      <c r="Y38" s="90">
        <f t="shared" si="67"/>
        <v>5</v>
      </c>
      <c r="Z38" s="91">
        <v>3</v>
      </c>
      <c r="AA38" s="92">
        <v>2</v>
      </c>
      <c r="AB38" s="93">
        <v>3</v>
      </c>
      <c r="AC38" s="126"/>
      <c r="AD38" s="82">
        <v>0.8</v>
      </c>
      <c r="AE38" s="83">
        <v>0.16</v>
      </c>
      <c r="AF38" s="83">
        <v>0.35</v>
      </c>
      <c r="AG38" s="83">
        <v>0.65</v>
      </c>
      <c r="AH38" s="61">
        <v>0.2</v>
      </c>
      <c r="AI38" s="95">
        <f t="shared" si="68"/>
        <v>2.16</v>
      </c>
      <c r="AJ38" s="74"/>
      <c r="AL38" s="31" t="s">
        <v>8</v>
      </c>
      <c r="AM38" s="37" t="s">
        <v>105</v>
      </c>
      <c r="AN38" s="38" t="s">
        <v>43</v>
      </c>
      <c r="AO38" s="90">
        <f t="shared" si="4"/>
        <v>0</v>
      </c>
      <c r="AP38" s="91">
        <f t="shared" si="5"/>
        <v>0</v>
      </c>
      <c r="AQ38" s="92">
        <f t="shared" si="6"/>
        <v>0</v>
      </c>
      <c r="AR38" s="93">
        <f t="shared" si="7"/>
        <v>-1</v>
      </c>
      <c r="AS38" s="116"/>
      <c r="AT38" s="82">
        <f t="shared" si="8"/>
        <v>0</v>
      </c>
      <c r="AU38" s="83">
        <f t="shared" si="9"/>
        <v>-0.03</v>
      </c>
      <c r="AV38" s="83">
        <f t="shared" si="10"/>
        <v>-0.14999999999999997</v>
      </c>
      <c r="AW38" s="83">
        <f t="shared" si="11"/>
        <v>-5.0000000000000044E-2</v>
      </c>
      <c r="AX38" s="61">
        <f t="shared" si="12"/>
        <v>-0.2</v>
      </c>
      <c r="AY38" s="95">
        <f t="shared" si="13"/>
        <v>-0.43000000000000016</v>
      </c>
      <c r="AZ38" s="79"/>
      <c r="BJ38" s="160" t="s">
        <v>43</v>
      </c>
      <c r="BK38" s="161">
        <f t="shared" si="69"/>
        <v>4</v>
      </c>
      <c r="BL38" s="162">
        <v>3</v>
      </c>
      <c r="BM38" s="163">
        <v>1</v>
      </c>
      <c r="BN38" s="164">
        <v>3</v>
      </c>
      <c r="BO38" s="164">
        <v>2</v>
      </c>
      <c r="BP38" s="165">
        <f t="shared" si="15"/>
        <v>-1</v>
      </c>
      <c r="BQ38" s="248"/>
      <c r="BR38" s="203"/>
    </row>
    <row r="39" spans="1:71" ht="18.75" customHeight="1" outlineLevel="1" thickTop="1" thickBot="1" x14ac:dyDescent="0.3">
      <c r="A39" s="59"/>
      <c r="B39" s="132"/>
      <c r="C39" s="31" t="s">
        <v>14</v>
      </c>
      <c r="D39" s="64" t="s">
        <v>75</v>
      </c>
      <c r="E39" s="11" t="s">
        <v>44</v>
      </c>
      <c r="F39" s="90">
        <f t="shared" si="65"/>
        <v>3</v>
      </c>
      <c r="G39" s="91">
        <v>2</v>
      </c>
      <c r="H39" s="92">
        <v>1</v>
      </c>
      <c r="I39" s="93">
        <v>1</v>
      </c>
      <c r="J39" s="94"/>
      <c r="K39" s="82">
        <v>0.95</v>
      </c>
      <c r="L39" s="83"/>
      <c r="M39" s="83">
        <v>0.95</v>
      </c>
      <c r="N39" s="83">
        <v>0.2</v>
      </c>
      <c r="O39" s="61">
        <v>0.6</v>
      </c>
      <c r="P39" s="95">
        <f t="shared" si="66"/>
        <v>2.7</v>
      </c>
      <c r="Q39" s="40"/>
      <c r="R39" s="11" t="s">
        <v>220</v>
      </c>
      <c r="S39" s="11" t="s">
        <v>220</v>
      </c>
      <c r="T39" s="224"/>
      <c r="V39" s="31" t="s">
        <v>14</v>
      </c>
      <c r="W39" s="124" t="s">
        <v>157</v>
      </c>
      <c r="X39" s="38" t="s">
        <v>44</v>
      </c>
      <c r="Y39" s="90">
        <f t="shared" si="67"/>
        <v>2</v>
      </c>
      <c r="Z39" s="91">
        <v>2</v>
      </c>
      <c r="AA39" s="92">
        <v>0</v>
      </c>
      <c r="AB39" s="93">
        <v>1</v>
      </c>
      <c r="AC39" s="126"/>
      <c r="AD39" s="82">
        <v>0.8</v>
      </c>
      <c r="AE39" s="83">
        <v>0</v>
      </c>
      <c r="AF39" s="83">
        <v>0.65</v>
      </c>
      <c r="AG39" s="83">
        <v>0.2</v>
      </c>
      <c r="AH39" s="61">
        <v>0.6</v>
      </c>
      <c r="AI39" s="95">
        <f t="shared" si="68"/>
        <v>2.25</v>
      </c>
      <c r="AJ39" s="74"/>
      <c r="AL39" s="31" t="s">
        <v>14</v>
      </c>
      <c r="AM39" s="37" t="s">
        <v>106</v>
      </c>
      <c r="AN39" s="38" t="s">
        <v>44</v>
      </c>
      <c r="AO39" s="90">
        <f t="shared" si="4"/>
        <v>1</v>
      </c>
      <c r="AP39" s="91">
        <f t="shared" si="5"/>
        <v>0</v>
      </c>
      <c r="AQ39" s="92">
        <f t="shared" si="6"/>
        <v>1</v>
      </c>
      <c r="AR39" s="93">
        <f t="shared" si="7"/>
        <v>0</v>
      </c>
      <c r="AS39" s="116"/>
      <c r="AT39" s="82">
        <f t="shared" si="8"/>
        <v>0.14999999999999991</v>
      </c>
      <c r="AU39" s="83">
        <f t="shared" si="9"/>
        <v>0</v>
      </c>
      <c r="AV39" s="83">
        <f t="shared" si="10"/>
        <v>0.29999999999999993</v>
      </c>
      <c r="AW39" s="83">
        <f t="shared" si="11"/>
        <v>0</v>
      </c>
      <c r="AX39" s="61">
        <f t="shared" si="12"/>
        <v>0</v>
      </c>
      <c r="AY39" s="95">
        <f t="shared" si="13"/>
        <v>0.45000000000000018</v>
      </c>
      <c r="AZ39" s="79"/>
      <c r="BJ39" s="183" t="s">
        <v>44</v>
      </c>
      <c r="BK39" s="184">
        <f t="shared" si="69"/>
        <v>2</v>
      </c>
      <c r="BL39" s="185">
        <v>1</v>
      </c>
      <c r="BM39" s="186">
        <v>1</v>
      </c>
      <c r="BN39" s="187">
        <v>0</v>
      </c>
      <c r="BO39" s="187">
        <v>1</v>
      </c>
      <c r="BP39" s="188">
        <f t="shared" si="15"/>
        <v>1</v>
      </c>
      <c r="BQ39" s="249">
        <f>SUM(BP39:BP43)</f>
        <v>0</v>
      </c>
      <c r="BR39" s="214" t="s">
        <v>171</v>
      </c>
      <c r="BS39" s="4"/>
    </row>
    <row r="40" spans="1:71" ht="18.75" customHeight="1" outlineLevel="1" thickTop="1" thickBot="1" x14ac:dyDescent="0.3">
      <c r="A40" s="59"/>
      <c r="B40" s="132"/>
      <c r="C40" s="31" t="s">
        <v>13</v>
      </c>
      <c r="D40" s="64" t="s">
        <v>61</v>
      </c>
      <c r="E40" s="11" t="s">
        <v>45</v>
      </c>
      <c r="F40" s="90">
        <f t="shared" si="65"/>
        <v>1</v>
      </c>
      <c r="G40" s="91">
        <v>1</v>
      </c>
      <c r="H40" s="92">
        <v>0</v>
      </c>
      <c r="I40" s="93">
        <v>0</v>
      </c>
      <c r="J40" s="94"/>
      <c r="K40" s="82">
        <v>0.1</v>
      </c>
      <c r="L40" s="83">
        <v>0.02</v>
      </c>
      <c r="M40" s="83"/>
      <c r="N40" s="83"/>
      <c r="O40" s="61"/>
      <c r="P40" s="95">
        <f t="shared" si="66"/>
        <v>0.12000000000000001</v>
      </c>
      <c r="Q40" s="40"/>
      <c r="R40" s="11" t="s">
        <v>220</v>
      </c>
      <c r="S40" s="11" t="s">
        <v>220</v>
      </c>
      <c r="T40" s="224"/>
      <c r="V40" s="31" t="s">
        <v>13</v>
      </c>
      <c r="W40" s="124" t="s">
        <v>158</v>
      </c>
      <c r="X40" s="38" t="s">
        <v>45</v>
      </c>
      <c r="Y40" s="90">
        <f t="shared" si="67"/>
        <v>1</v>
      </c>
      <c r="Z40" s="91">
        <v>1</v>
      </c>
      <c r="AA40" s="92">
        <v>0</v>
      </c>
      <c r="AB40" s="93">
        <v>0</v>
      </c>
      <c r="AC40" s="126"/>
      <c r="AD40" s="82"/>
      <c r="AE40" s="83">
        <v>0.02</v>
      </c>
      <c r="AF40" s="83"/>
      <c r="AG40" s="83"/>
      <c r="AH40" s="61">
        <v>0.1</v>
      </c>
      <c r="AI40" s="95">
        <f t="shared" si="68"/>
        <v>0.12000000000000001</v>
      </c>
      <c r="AJ40" s="74"/>
      <c r="AL40" s="31" t="s">
        <v>13</v>
      </c>
      <c r="AM40" s="37" t="s">
        <v>107</v>
      </c>
      <c r="AN40" s="38" t="s">
        <v>45</v>
      </c>
      <c r="AO40" s="90">
        <f t="shared" si="4"/>
        <v>0</v>
      </c>
      <c r="AP40" s="91">
        <f t="shared" si="5"/>
        <v>0</v>
      </c>
      <c r="AQ40" s="92">
        <f t="shared" si="6"/>
        <v>0</v>
      </c>
      <c r="AR40" s="93">
        <f t="shared" si="7"/>
        <v>0</v>
      </c>
      <c r="AS40" s="116"/>
      <c r="AT40" s="82">
        <f t="shared" si="8"/>
        <v>0.1</v>
      </c>
      <c r="AU40" s="83">
        <f t="shared" si="9"/>
        <v>0</v>
      </c>
      <c r="AV40" s="83">
        <f t="shared" si="10"/>
        <v>0</v>
      </c>
      <c r="AW40" s="83">
        <f t="shared" si="11"/>
        <v>0</v>
      </c>
      <c r="AX40" s="61">
        <f t="shared" si="12"/>
        <v>-0.1</v>
      </c>
      <c r="AY40" s="95">
        <f t="shared" si="13"/>
        <v>0</v>
      </c>
      <c r="AZ40" s="79"/>
      <c r="BJ40" s="189" t="s">
        <v>45</v>
      </c>
      <c r="BK40" s="190">
        <f>BL40+BM40</f>
        <v>1</v>
      </c>
      <c r="BL40" s="191">
        <v>1</v>
      </c>
      <c r="BM40" s="192">
        <v>0</v>
      </c>
      <c r="BN40" s="193">
        <v>0</v>
      </c>
      <c r="BO40" s="193">
        <v>0</v>
      </c>
      <c r="BP40" s="194">
        <f t="shared" si="15"/>
        <v>0</v>
      </c>
      <c r="BQ40" s="250"/>
      <c r="BR40" s="215"/>
    </row>
    <row r="41" spans="1:71" ht="18.75" customHeight="1" outlineLevel="1" thickTop="1" thickBot="1" x14ac:dyDescent="0.3">
      <c r="A41" s="59"/>
      <c r="B41" s="132"/>
      <c r="C41" s="31" t="s">
        <v>73</v>
      </c>
      <c r="D41" s="64" t="s">
        <v>62</v>
      </c>
      <c r="E41" s="11" t="s">
        <v>46</v>
      </c>
      <c r="F41" s="90">
        <f t="shared" si="65"/>
        <v>1</v>
      </c>
      <c r="G41" s="91">
        <v>1</v>
      </c>
      <c r="H41" s="92">
        <v>0</v>
      </c>
      <c r="I41" s="93">
        <v>2</v>
      </c>
      <c r="J41" s="94"/>
      <c r="K41" s="82">
        <v>0.05</v>
      </c>
      <c r="L41" s="83">
        <v>0.05</v>
      </c>
      <c r="M41" s="83"/>
      <c r="N41" s="83">
        <v>0.4</v>
      </c>
      <c r="O41" s="61">
        <v>0.1</v>
      </c>
      <c r="P41" s="95">
        <f t="shared" si="66"/>
        <v>0.6</v>
      </c>
      <c r="Q41" s="40"/>
      <c r="R41" s="11"/>
      <c r="S41" s="11"/>
      <c r="T41" s="224"/>
      <c r="V41" s="31" t="s">
        <v>73</v>
      </c>
      <c r="W41" s="124" t="s">
        <v>159</v>
      </c>
      <c r="X41" s="38" t="s">
        <v>46</v>
      </c>
      <c r="Y41" s="90">
        <f t="shared" si="67"/>
        <v>1</v>
      </c>
      <c r="Z41" s="91">
        <v>1</v>
      </c>
      <c r="AA41" s="92">
        <v>0</v>
      </c>
      <c r="AB41" s="93">
        <v>2</v>
      </c>
      <c r="AC41" s="126"/>
      <c r="AD41" s="82">
        <v>0.05</v>
      </c>
      <c r="AE41" s="83">
        <v>0.05</v>
      </c>
      <c r="AF41" s="83"/>
      <c r="AG41" s="83">
        <v>0.4</v>
      </c>
      <c r="AH41" s="61">
        <v>0.1</v>
      </c>
      <c r="AI41" s="95">
        <f t="shared" si="68"/>
        <v>0.6</v>
      </c>
      <c r="AJ41" s="74"/>
      <c r="AL41" s="31" t="s">
        <v>73</v>
      </c>
      <c r="AM41" s="37" t="s">
        <v>108</v>
      </c>
      <c r="AN41" s="38" t="s">
        <v>46</v>
      </c>
      <c r="AO41" s="90">
        <f t="shared" si="4"/>
        <v>0</v>
      </c>
      <c r="AP41" s="91">
        <f t="shared" si="5"/>
        <v>0</v>
      </c>
      <c r="AQ41" s="92">
        <f t="shared" si="6"/>
        <v>0</v>
      </c>
      <c r="AR41" s="93">
        <f t="shared" si="7"/>
        <v>0</v>
      </c>
      <c r="AS41" s="116"/>
      <c r="AT41" s="82">
        <f t="shared" si="8"/>
        <v>0</v>
      </c>
      <c r="AU41" s="83">
        <f t="shared" si="9"/>
        <v>0</v>
      </c>
      <c r="AV41" s="83">
        <f t="shared" si="10"/>
        <v>0</v>
      </c>
      <c r="AW41" s="83">
        <f t="shared" si="11"/>
        <v>0</v>
      </c>
      <c r="AX41" s="61">
        <f t="shared" si="12"/>
        <v>0</v>
      </c>
      <c r="AY41" s="95">
        <f t="shared" si="13"/>
        <v>0</v>
      </c>
      <c r="AZ41" s="79"/>
      <c r="BJ41" s="189" t="s">
        <v>46</v>
      </c>
      <c r="BK41" s="190">
        <f>BL41+BM41</f>
        <v>2</v>
      </c>
      <c r="BL41" s="191">
        <v>1</v>
      </c>
      <c r="BM41" s="192">
        <v>1</v>
      </c>
      <c r="BN41" s="193">
        <v>3</v>
      </c>
      <c r="BO41" s="193">
        <v>3</v>
      </c>
      <c r="BP41" s="194">
        <f t="shared" si="15"/>
        <v>-1</v>
      </c>
      <c r="BQ41" s="250"/>
      <c r="BR41" s="215"/>
    </row>
    <row r="42" spans="1:71" ht="18.75" customHeight="1" outlineLevel="1" thickTop="1" thickBot="1" x14ac:dyDescent="0.3">
      <c r="A42" s="59"/>
      <c r="B42" s="132"/>
      <c r="C42" s="31"/>
      <c r="D42" s="124" t="s">
        <v>125</v>
      </c>
      <c r="E42" s="11" t="s">
        <v>118</v>
      </c>
      <c r="F42" s="90">
        <f>G42+H42</f>
        <v>2</v>
      </c>
      <c r="G42" s="91">
        <v>1</v>
      </c>
      <c r="H42" s="92">
        <v>1</v>
      </c>
      <c r="I42" s="93">
        <v>1</v>
      </c>
      <c r="J42" s="94"/>
      <c r="K42" s="82"/>
      <c r="L42" s="83"/>
      <c r="M42" s="83"/>
      <c r="N42" s="83"/>
      <c r="O42" s="61">
        <v>1.9</v>
      </c>
      <c r="P42" s="95">
        <f>SUM(K42:O42)</f>
        <v>1.9</v>
      </c>
      <c r="Q42" s="40"/>
      <c r="R42" s="11"/>
      <c r="S42" s="11"/>
      <c r="T42" s="228"/>
      <c r="V42" s="31"/>
      <c r="W42" s="124" t="s">
        <v>160</v>
      </c>
      <c r="X42" s="11" t="s">
        <v>118</v>
      </c>
      <c r="Y42" s="90">
        <f>Z42+AA42</f>
        <v>2</v>
      </c>
      <c r="Z42" s="91">
        <v>1</v>
      </c>
      <c r="AA42" s="92">
        <v>1</v>
      </c>
      <c r="AB42" s="93">
        <v>1</v>
      </c>
      <c r="AC42" s="126"/>
      <c r="AD42" s="82"/>
      <c r="AE42" s="83"/>
      <c r="AF42" s="83"/>
      <c r="AG42" s="83"/>
      <c r="AH42" s="61">
        <v>1.9</v>
      </c>
      <c r="AI42" s="95">
        <f>SUM(AD42:AH42)</f>
        <v>1.9</v>
      </c>
      <c r="AJ42" s="74"/>
      <c r="AL42" s="31"/>
      <c r="AM42" s="64" t="s">
        <v>117</v>
      </c>
      <c r="AN42" s="11" t="s">
        <v>118</v>
      </c>
      <c r="AO42" s="90">
        <f t="shared" si="4"/>
        <v>0</v>
      </c>
      <c r="AP42" s="91">
        <f t="shared" si="5"/>
        <v>0</v>
      </c>
      <c r="AQ42" s="92">
        <f t="shared" si="6"/>
        <v>0</v>
      </c>
      <c r="AR42" s="93">
        <f t="shared" si="7"/>
        <v>0</v>
      </c>
      <c r="AS42" s="116"/>
      <c r="AT42" s="82">
        <f t="shared" ref="AT42:AY42" si="70">K42-AD42</f>
        <v>0</v>
      </c>
      <c r="AU42" s="83">
        <f t="shared" si="70"/>
        <v>0</v>
      </c>
      <c r="AV42" s="83">
        <f t="shared" si="70"/>
        <v>0</v>
      </c>
      <c r="AW42" s="83">
        <f t="shared" si="70"/>
        <v>0</v>
      </c>
      <c r="AX42" s="61">
        <f t="shared" si="70"/>
        <v>0</v>
      </c>
      <c r="AY42" s="95">
        <f t="shared" si="70"/>
        <v>0</v>
      </c>
      <c r="AZ42" s="79"/>
      <c r="BJ42" s="189" t="s">
        <v>118</v>
      </c>
      <c r="BK42" s="190">
        <v>0</v>
      </c>
      <c r="BL42" s="191">
        <v>0</v>
      </c>
      <c r="BM42" s="192">
        <v>0</v>
      </c>
      <c r="BN42" s="193">
        <v>0</v>
      </c>
      <c r="BO42" s="193">
        <v>1</v>
      </c>
      <c r="BP42" s="194">
        <f t="shared" si="15"/>
        <v>1</v>
      </c>
      <c r="BQ42" s="250"/>
      <c r="BR42" s="215" t="s">
        <v>171</v>
      </c>
    </row>
    <row r="43" spans="1:71" ht="18.75" customHeight="1" outlineLevel="1" thickTop="1" thickBot="1" x14ac:dyDescent="0.3">
      <c r="A43" s="59"/>
      <c r="B43" s="132"/>
      <c r="C43" s="31" t="s">
        <v>11</v>
      </c>
      <c r="D43" s="64" t="s">
        <v>63</v>
      </c>
      <c r="E43" s="11" t="s">
        <v>47</v>
      </c>
      <c r="F43" s="90">
        <f t="shared" si="65"/>
        <v>7</v>
      </c>
      <c r="G43" s="91">
        <v>2</v>
      </c>
      <c r="H43" s="92">
        <v>5</v>
      </c>
      <c r="I43" s="93">
        <v>2</v>
      </c>
      <c r="J43" s="94"/>
      <c r="K43" s="82"/>
      <c r="L43" s="83">
        <v>0.03</v>
      </c>
      <c r="M43" s="83">
        <v>0.2</v>
      </c>
      <c r="N43" s="83">
        <v>0.4</v>
      </c>
      <c r="O43" s="61">
        <v>1.05</v>
      </c>
      <c r="P43" s="95">
        <f t="shared" si="66"/>
        <v>1.6800000000000002</v>
      </c>
      <c r="Q43" s="40"/>
      <c r="R43" s="11"/>
      <c r="S43" s="11"/>
      <c r="T43" s="224"/>
      <c r="V43" s="31" t="s">
        <v>11</v>
      </c>
      <c r="W43" s="124" t="s">
        <v>161</v>
      </c>
      <c r="X43" s="38" t="s">
        <v>47</v>
      </c>
      <c r="Y43" s="90">
        <f t="shared" ref="Y43" si="71">Z43+AA43</f>
        <v>7</v>
      </c>
      <c r="Z43" s="91">
        <v>2</v>
      </c>
      <c r="AA43" s="92">
        <v>5</v>
      </c>
      <c r="AB43" s="93">
        <v>2</v>
      </c>
      <c r="AC43" s="126"/>
      <c r="AD43" s="82"/>
      <c r="AE43" s="83">
        <v>0.03</v>
      </c>
      <c r="AF43" s="83">
        <v>0.2</v>
      </c>
      <c r="AG43" s="83">
        <v>0.4</v>
      </c>
      <c r="AH43" s="61">
        <v>1.05</v>
      </c>
      <c r="AI43" s="95">
        <f t="shared" ref="AI43" si="72">SUM(AD43:AH43)</f>
        <v>1.6800000000000002</v>
      </c>
      <c r="AJ43" s="74"/>
      <c r="AL43" s="31" t="s">
        <v>11</v>
      </c>
      <c r="AM43" s="37" t="s">
        <v>109</v>
      </c>
      <c r="AN43" s="38" t="s">
        <v>47</v>
      </c>
      <c r="AO43" s="90">
        <f t="shared" si="4"/>
        <v>0</v>
      </c>
      <c r="AP43" s="91">
        <f t="shared" si="5"/>
        <v>0</v>
      </c>
      <c r="AQ43" s="92">
        <f t="shared" si="6"/>
        <v>0</v>
      </c>
      <c r="AR43" s="93">
        <f t="shared" si="7"/>
        <v>0</v>
      </c>
      <c r="AS43" s="116"/>
      <c r="AT43" s="82">
        <f t="shared" ref="AT43:AY45" si="73">K43-AD43</f>
        <v>0</v>
      </c>
      <c r="AU43" s="83">
        <f t="shared" si="73"/>
        <v>0</v>
      </c>
      <c r="AV43" s="83">
        <f t="shared" si="73"/>
        <v>0</v>
      </c>
      <c r="AW43" s="83">
        <f t="shared" si="73"/>
        <v>0</v>
      </c>
      <c r="AX43" s="61">
        <f t="shared" si="73"/>
        <v>0</v>
      </c>
      <c r="AY43" s="95">
        <f t="shared" si="73"/>
        <v>0</v>
      </c>
      <c r="AZ43" s="79"/>
      <c r="BJ43" s="195" t="s">
        <v>47</v>
      </c>
      <c r="BK43" s="196">
        <f>BL43+BM43</f>
        <v>3</v>
      </c>
      <c r="BL43" s="197">
        <v>1</v>
      </c>
      <c r="BM43" s="198">
        <v>2</v>
      </c>
      <c r="BN43" s="199">
        <v>3</v>
      </c>
      <c r="BO43" s="199">
        <v>1</v>
      </c>
      <c r="BP43" s="200">
        <f t="shared" si="15"/>
        <v>-1</v>
      </c>
      <c r="BQ43" s="251"/>
      <c r="BR43" s="216"/>
    </row>
    <row r="44" spans="1:71" ht="18.75" customHeight="1" outlineLevel="1" thickTop="1" thickBot="1" x14ac:dyDescent="0.3">
      <c r="A44" s="59"/>
      <c r="B44" s="132"/>
      <c r="C44" s="125" t="s">
        <v>7</v>
      </c>
      <c r="D44" s="124" t="s">
        <v>126</v>
      </c>
      <c r="E44" s="11" t="s">
        <v>116</v>
      </c>
      <c r="F44" s="90">
        <f>G44+H44</f>
        <v>2</v>
      </c>
      <c r="G44" s="91">
        <v>1</v>
      </c>
      <c r="H44" s="92">
        <v>1</v>
      </c>
      <c r="I44" s="93">
        <v>2</v>
      </c>
      <c r="J44" s="94"/>
      <c r="K44" s="82">
        <v>0.2</v>
      </c>
      <c r="L44" s="83">
        <v>0.2</v>
      </c>
      <c r="M44" s="83"/>
      <c r="N44" s="83">
        <v>0.5</v>
      </c>
      <c r="O44" s="61">
        <v>0.85</v>
      </c>
      <c r="P44" s="95">
        <f>SUM(K44:O44)</f>
        <v>1.75</v>
      </c>
      <c r="Q44" s="40"/>
      <c r="R44" s="11" t="s">
        <v>220</v>
      </c>
      <c r="S44" s="11" t="s">
        <v>220</v>
      </c>
      <c r="T44" s="224"/>
      <c r="V44" s="31" t="s">
        <v>7</v>
      </c>
      <c r="W44" s="124" t="s">
        <v>162</v>
      </c>
      <c r="X44" s="11" t="s">
        <v>116</v>
      </c>
      <c r="Y44" s="90">
        <f>Z44+AA44</f>
        <v>3</v>
      </c>
      <c r="Z44" s="91">
        <v>1</v>
      </c>
      <c r="AA44" s="92">
        <v>2</v>
      </c>
      <c r="AB44" s="93">
        <v>2</v>
      </c>
      <c r="AC44" s="126"/>
      <c r="AD44" s="82">
        <v>0.2</v>
      </c>
      <c r="AE44" s="83">
        <v>0.2</v>
      </c>
      <c r="AF44" s="83"/>
      <c r="AG44" s="83">
        <v>0.95</v>
      </c>
      <c r="AH44" s="61">
        <v>1.1499999999999999</v>
      </c>
      <c r="AI44" s="95">
        <f>SUM(AD44:AH44)</f>
        <v>2.5</v>
      </c>
      <c r="AJ44" s="74"/>
      <c r="AL44" s="31" t="s">
        <v>7</v>
      </c>
      <c r="AM44" s="64" t="s">
        <v>115</v>
      </c>
      <c r="AN44" s="11" t="s">
        <v>116</v>
      </c>
      <c r="AO44" s="90">
        <f t="shared" si="4"/>
        <v>-1</v>
      </c>
      <c r="AP44" s="91">
        <f t="shared" si="5"/>
        <v>0</v>
      </c>
      <c r="AQ44" s="92">
        <f t="shared" si="6"/>
        <v>-1</v>
      </c>
      <c r="AR44" s="93">
        <f t="shared" si="7"/>
        <v>0</v>
      </c>
      <c r="AS44" s="116"/>
      <c r="AT44" s="82">
        <f t="shared" si="73"/>
        <v>0</v>
      </c>
      <c r="AU44" s="83">
        <f t="shared" si="73"/>
        <v>0</v>
      </c>
      <c r="AV44" s="83">
        <f t="shared" si="73"/>
        <v>0</v>
      </c>
      <c r="AW44" s="83">
        <f t="shared" si="73"/>
        <v>-0.44999999999999996</v>
      </c>
      <c r="AX44" s="61">
        <f t="shared" si="73"/>
        <v>-0.29999999999999993</v>
      </c>
      <c r="AY44" s="95">
        <f t="shared" si="73"/>
        <v>-0.75</v>
      </c>
      <c r="AZ44" s="79"/>
      <c r="BJ44" s="160" t="s">
        <v>116</v>
      </c>
      <c r="BK44" s="161">
        <v>0</v>
      </c>
      <c r="BL44" s="162">
        <v>0</v>
      </c>
      <c r="BM44" s="163">
        <v>0</v>
      </c>
      <c r="BN44" s="164">
        <v>0</v>
      </c>
      <c r="BO44" s="164">
        <v>2</v>
      </c>
      <c r="BP44" s="165">
        <f t="shared" si="15"/>
        <v>2</v>
      </c>
      <c r="BQ44" s="223"/>
      <c r="BR44" s="209" t="s">
        <v>171</v>
      </c>
    </row>
    <row r="45" spans="1:71" ht="16.5" outlineLevel="1" thickTop="1" thickBot="1" x14ac:dyDescent="0.3">
      <c r="A45" s="59"/>
      <c r="B45" s="132"/>
      <c r="C45" s="225"/>
      <c r="D45" s="236" t="s">
        <v>203</v>
      </c>
      <c r="E45" s="233" t="s">
        <v>199</v>
      </c>
      <c r="F45" s="90">
        <f>G45+H45</f>
        <v>1</v>
      </c>
      <c r="G45" s="91">
        <v>1</v>
      </c>
      <c r="H45" s="92">
        <v>0</v>
      </c>
      <c r="I45" s="93">
        <v>3</v>
      </c>
      <c r="J45" s="94"/>
      <c r="K45" s="82">
        <v>0.5</v>
      </c>
      <c r="L45" s="83"/>
      <c r="M45" s="83"/>
      <c r="N45" s="83"/>
      <c r="O45" s="61">
        <v>0.5</v>
      </c>
      <c r="P45" s="95">
        <f>SUM(K45:O45)</f>
        <v>1</v>
      </c>
      <c r="Q45" s="40"/>
      <c r="R45" s="11" t="s">
        <v>220</v>
      </c>
      <c r="S45" s="11" t="s">
        <v>220</v>
      </c>
      <c r="T45" s="224"/>
      <c r="V45" s="31"/>
      <c r="W45" s="234" t="s">
        <v>200</v>
      </c>
      <c r="X45" s="38" t="s">
        <v>199</v>
      </c>
      <c r="Y45" s="90">
        <f>Z45+AA45</f>
        <v>1</v>
      </c>
      <c r="Z45" s="91">
        <v>1</v>
      </c>
      <c r="AA45" s="92">
        <v>0</v>
      </c>
      <c r="AB45" s="93">
        <v>3</v>
      </c>
      <c r="AC45" s="126"/>
      <c r="AD45" s="82">
        <v>0.45</v>
      </c>
      <c r="AE45" s="83"/>
      <c r="AF45" s="83"/>
      <c r="AG45" s="83"/>
      <c r="AH45" s="61">
        <v>0.5</v>
      </c>
      <c r="AI45" s="95">
        <f>SUM(AD45:AH45)</f>
        <v>0.95</v>
      </c>
      <c r="AJ45" s="74"/>
      <c r="AL45" s="31"/>
      <c r="AM45" s="234" t="s">
        <v>200</v>
      </c>
      <c r="AN45" s="38" t="s">
        <v>199</v>
      </c>
      <c r="AO45" s="90">
        <f>F45-Y45</f>
        <v>0</v>
      </c>
      <c r="AP45" s="91">
        <f>G45-Z45</f>
        <v>0</v>
      </c>
      <c r="AQ45" s="92">
        <f>H45-AA45</f>
        <v>0</v>
      </c>
      <c r="AR45" s="93">
        <f>I45-AB45</f>
        <v>0</v>
      </c>
      <c r="AS45" s="116"/>
      <c r="AT45" s="82">
        <f t="shared" si="73"/>
        <v>4.9999999999999989E-2</v>
      </c>
      <c r="AU45" s="83">
        <f t="shared" si="73"/>
        <v>0</v>
      </c>
      <c r="AV45" s="83">
        <f t="shared" si="73"/>
        <v>0</v>
      </c>
      <c r="AW45" s="83">
        <f t="shared" si="73"/>
        <v>0</v>
      </c>
      <c r="AX45" s="61">
        <f t="shared" si="73"/>
        <v>0</v>
      </c>
      <c r="AY45" s="95">
        <f t="shared" si="73"/>
        <v>5.0000000000000044E-2</v>
      </c>
      <c r="AZ45" s="79"/>
      <c r="BJ45" s="148" t="s">
        <v>48</v>
      </c>
      <c r="BK45" s="149">
        <f>BL45+BM45</f>
        <v>2</v>
      </c>
      <c r="BL45" s="150">
        <v>1</v>
      </c>
      <c r="BM45" s="151">
        <v>1</v>
      </c>
      <c r="BN45" s="152">
        <v>2</v>
      </c>
      <c r="BO45" s="152">
        <v>1</v>
      </c>
      <c r="BP45" s="153">
        <f>I45-BN45</f>
        <v>1</v>
      </c>
      <c r="BQ45" s="223"/>
      <c r="BR45" s="210"/>
    </row>
    <row r="46" spans="1:71" ht="16.5" outlineLevel="1" thickTop="1" thickBot="1" x14ac:dyDescent="0.3">
      <c r="A46" s="59"/>
      <c r="B46" s="132"/>
      <c r="C46" s="225"/>
      <c r="D46" s="236" t="s">
        <v>204</v>
      </c>
      <c r="E46" s="233" t="s">
        <v>195</v>
      </c>
      <c r="F46" s="90">
        <v>1</v>
      </c>
      <c r="G46" s="91">
        <v>1</v>
      </c>
      <c r="H46" s="92">
        <v>0</v>
      </c>
      <c r="I46" s="93">
        <v>2</v>
      </c>
      <c r="J46" s="94"/>
      <c r="K46" s="82">
        <v>0.3</v>
      </c>
      <c r="L46" s="83">
        <v>0.06</v>
      </c>
      <c r="M46" s="83">
        <v>0.3</v>
      </c>
      <c r="N46" s="83">
        <v>0.25</v>
      </c>
      <c r="O46" s="61">
        <v>0.3</v>
      </c>
      <c r="P46" s="95">
        <f t="shared" si="66"/>
        <v>1.21</v>
      </c>
      <c r="Q46" s="40"/>
      <c r="R46" s="11" t="s">
        <v>220</v>
      </c>
      <c r="S46" s="11" t="s">
        <v>220</v>
      </c>
      <c r="T46" s="224"/>
      <c r="V46" s="31"/>
      <c r="W46" s="234" t="s">
        <v>197</v>
      </c>
      <c r="X46" s="38" t="s">
        <v>195</v>
      </c>
      <c r="Y46" s="90">
        <v>1</v>
      </c>
      <c r="Z46" s="91">
        <v>1</v>
      </c>
      <c r="AA46" s="92">
        <v>0</v>
      </c>
      <c r="AB46" s="93">
        <v>3</v>
      </c>
      <c r="AC46" s="126"/>
      <c r="AD46" s="82"/>
      <c r="AE46" s="83">
        <v>0.06</v>
      </c>
      <c r="AF46" s="83">
        <v>0.2</v>
      </c>
      <c r="AG46" s="83">
        <v>0.25</v>
      </c>
      <c r="AH46" s="61">
        <v>1.1000000000000001</v>
      </c>
      <c r="AI46" s="95">
        <f t="shared" ref="AI46" si="74">SUM(AD46:AH46)</f>
        <v>1.61</v>
      </c>
      <c r="AJ46" s="74"/>
      <c r="AL46" s="31"/>
      <c r="AM46" s="234" t="s">
        <v>198</v>
      </c>
      <c r="AN46" s="38" t="s">
        <v>195</v>
      </c>
      <c r="AO46" s="90">
        <f t="shared" si="4"/>
        <v>0</v>
      </c>
      <c r="AP46" s="91">
        <f t="shared" si="5"/>
        <v>0</v>
      </c>
      <c r="AQ46" s="92">
        <f t="shared" si="6"/>
        <v>0</v>
      </c>
      <c r="AR46" s="93">
        <f t="shared" si="7"/>
        <v>-1</v>
      </c>
      <c r="AS46" s="116"/>
      <c r="AT46" s="82">
        <f t="shared" ref="AT46:AY46" si="75">K46-AD46</f>
        <v>0.3</v>
      </c>
      <c r="AU46" s="83">
        <f t="shared" si="75"/>
        <v>0</v>
      </c>
      <c r="AV46" s="83">
        <f t="shared" si="75"/>
        <v>9.9999999999999978E-2</v>
      </c>
      <c r="AW46" s="83">
        <f t="shared" si="75"/>
        <v>0</v>
      </c>
      <c r="AX46" s="61">
        <f t="shared" si="75"/>
        <v>-0.8</v>
      </c>
      <c r="AY46" s="95">
        <f t="shared" si="75"/>
        <v>-0.40000000000000013</v>
      </c>
      <c r="AZ46" s="79"/>
      <c r="BJ46" s="148" t="s">
        <v>48</v>
      </c>
      <c r="BK46" s="149">
        <f>BL46+BM46</f>
        <v>2</v>
      </c>
      <c r="BL46" s="150">
        <v>1</v>
      </c>
      <c r="BM46" s="151">
        <v>1</v>
      </c>
      <c r="BN46" s="152">
        <v>2</v>
      </c>
      <c r="BO46" s="152">
        <v>1</v>
      </c>
      <c r="BP46" s="153">
        <f t="shared" si="15"/>
        <v>0</v>
      </c>
      <c r="BQ46" s="246" t="s">
        <v>179</v>
      </c>
      <c r="BR46" s="210"/>
    </row>
    <row r="47" spans="1:71" ht="16.5" outlineLevel="1" thickTop="1" thickBot="1" x14ac:dyDescent="0.3">
      <c r="A47" s="59"/>
      <c r="B47" s="132"/>
      <c r="C47" s="225"/>
      <c r="D47" s="236" t="s">
        <v>205</v>
      </c>
      <c r="E47" s="233" t="s">
        <v>201</v>
      </c>
      <c r="F47" s="90">
        <v>1</v>
      </c>
      <c r="G47" s="91">
        <v>1</v>
      </c>
      <c r="H47" s="92">
        <v>0</v>
      </c>
      <c r="I47" s="93">
        <v>0</v>
      </c>
      <c r="J47" s="94"/>
      <c r="K47" s="82"/>
      <c r="L47" s="83"/>
      <c r="M47" s="83">
        <v>0.35</v>
      </c>
      <c r="N47" s="83"/>
      <c r="O47" s="61">
        <v>0.1</v>
      </c>
      <c r="P47" s="95">
        <f>SUM(K47:O47)</f>
        <v>0.44999999999999996</v>
      </c>
      <c r="Q47" s="40"/>
      <c r="R47" s="11" t="s">
        <v>220</v>
      </c>
      <c r="S47" s="11" t="s">
        <v>220</v>
      </c>
      <c r="T47" s="224"/>
      <c r="V47" s="31"/>
      <c r="W47" s="234" t="s">
        <v>202</v>
      </c>
      <c r="X47" s="38" t="s">
        <v>201</v>
      </c>
      <c r="Y47" s="90">
        <v>1</v>
      </c>
      <c r="Z47" s="91">
        <v>1</v>
      </c>
      <c r="AA47" s="92">
        <v>0</v>
      </c>
      <c r="AB47" s="93">
        <v>0</v>
      </c>
      <c r="AC47" s="126"/>
      <c r="AD47" s="82"/>
      <c r="AE47" s="83"/>
      <c r="AF47" s="83">
        <v>0.35</v>
      </c>
      <c r="AG47" s="83"/>
      <c r="AH47" s="61">
        <v>0.1</v>
      </c>
      <c r="AI47" s="95">
        <f>SUM(AD47:AH47)</f>
        <v>0.44999999999999996</v>
      </c>
      <c r="AJ47" s="74"/>
      <c r="AL47" s="31"/>
      <c r="AM47" s="234" t="s">
        <v>202</v>
      </c>
      <c r="AN47" s="38" t="s">
        <v>201</v>
      </c>
      <c r="AO47" s="90">
        <f t="shared" ref="AO47:AR48" si="76">F47-Y47</f>
        <v>0</v>
      </c>
      <c r="AP47" s="91">
        <f t="shared" si="76"/>
        <v>0</v>
      </c>
      <c r="AQ47" s="92">
        <f t="shared" si="76"/>
        <v>0</v>
      </c>
      <c r="AR47" s="93">
        <f t="shared" si="76"/>
        <v>0</v>
      </c>
      <c r="AS47" s="116"/>
      <c r="AT47" s="82">
        <f t="shared" ref="AT47:AY48" si="77">K47-AD47</f>
        <v>0</v>
      </c>
      <c r="AU47" s="83">
        <f t="shared" si="77"/>
        <v>0</v>
      </c>
      <c r="AV47" s="83">
        <f t="shared" si="77"/>
        <v>0</v>
      </c>
      <c r="AW47" s="83">
        <f t="shared" si="77"/>
        <v>0</v>
      </c>
      <c r="AX47" s="61">
        <f t="shared" si="77"/>
        <v>0</v>
      </c>
      <c r="AY47" s="95">
        <f t="shared" si="77"/>
        <v>0</v>
      </c>
      <c r="AZ47" s="79"/>
      <c r="BJ47" s="148" t="s">
        <v>48</v>
      </c>
      <c r="BK47" s="149">
        <f>BL47+BM47</f>
        <v>2</v>
      </c>
      <c r="BL47" s="150">
        <v>1</v>
      </c>
      <c r="BM47" s="151">
        <v>1</v>
      </c>
      <c r="BN47" s="152">
        <v>2</v>
      </c>
      <c r="BO47" s="152">
        <v>1</v>
      </c>
      <c r="BP47" s="153">
        <f>I47-BN47</f>
        <v>-2</v>
      </c>
      <c r="BQ47" s="247"/>
      <c r="BR47" s="210"/>
    </row>
    <row r="48" spans="1:71" ht="18.75" customHeight="1" outlineLevel="1" thickTop="1" thickBot="1" x14ac:dyDescent="0.3">
      <c r="A48" s="59"/>
      <c r="B48" s="132"/>
      <c r="C48" s="125"/>
      <c r="D48" s="232" t="s">
        <v>194</v>
      </c>
      <c r="E48" s="233" t="s">
        <v>191</v>
      </c>
      <c r="F48" s="90">
        <f>G48+H48</f>
        <v>2</v>
      </c>
      <c r="G48" s="91">
        <v>1</v>
      </c>
      <c r="H48" s="92">
        <v>1</v>
      </c>
      <c r="I48" s="93">
        <v>4</v>
      </c>
      <c r="J48" s="94"/>
      <c r="K48" s="82">
        <v>0.2</v>
      </c>
      <c r="L48" s="83">
        <v>0.03</v>
      </c>
      <c r="M48" s="83">
        <v>0</v>
      </c>
      <c r="N48" s="83">
        <v>0.45</v>
      </c>
      <c r="O48" s="61">
        <v>0.2</v>
      </c>
      <c r="P48" s="95">
        <f>SUM(K48:O48)</f>
        <v>0.88000000000000012</v>
      </c>
      <c r="Q48" s="40"/>
      <c r="R48" s="11" t="s">
        <v>220</v>
      </c>
      <c r="S48" s="11" t="s">
        <v>220</v>
      </c>
      <c r="T48" s="224"/>
      <c r="V48" s="31"/>
      <c r="W48" s="133" t="s">
        <v>190</v>
      </c>
      <c r="X48" s="11" t="s">
        <v>191</v>
      </c>
      <c r="Y48" s="90">
        <f>Z48+AA48</f>
        <v>2</v>
      </c>
      <c r="Z48" s="91">
        <v>1</v>
      </c>
      <c r="AA48" s="92">
        <v>1</v>
      </c>
      <c r="AB48" s="93">
        <v>1</v>
      </c>
      <c r="AC48" s="126"/>
      <c r="AD48" s="82">
        <v>0.05</v>
      </c>
      <c r="AE48" s="83">
        <v>0.18</v>
      </c>
      <c r="AF48" s="83">
        <v>0</v>
      </c>
      <c r="AG48" s="83">
        <v>0.45</v>
      </c>
      <c r="AH48" s="61">
        <v>0.2</v>
      </c>
      <c r="AI48" s="95">
        <f>SUM(AD48:AH48)</f>
        <v>0.87999999999999989</v>
      </c>
      <c r="AJ48" s="74"/>
      <c r="AL48" s="31" t="s">
        <v>7</v>
      </c>
      <c r="AM48" s="133" t="s">
        <v>190</v>
      </c>
      <c r="AN48" s="11" t="s">
        <v>191</v>
      </c>
      <c r="AO48" s="90">
        <f t="shared" si="76"/>
        <v>0</v>
      </c>
      <c r="AP48" s="91">
        <f t="shared" si="76"/>
        <v>0</v>
      </c>
      <c r="AQ48" s="92">
        <f t="shared" si="76"/>
        <v>0</v>
      </c>
      <c r="AR48" s="93">
        <f t="shared" si="76"/>
        <v>3</v>
      </c>
      <c r="AS48" s="116"/>
      <c r="AT48" s="82">
        <f t="shared" si="77"/>
        <v>0.15000000000000002</v>
      </c>
      <c r="AU48" s="83">
        <f t="shared" si="77"/>
        <v>-0.15</v>
      </c>
      <c r="AV48" s="83">
        <f t="shared" si="77"/>
        <v>0</v>
      </c>
      <c r="AW48" s="83">
        <f t="shared" si="77"/>
        <v>0</v>
      </c>
      <c r="AX48" s="61">
        <f t="shared" si="77"/>
        <v>0</v>
      </c>
      <c r="AY48" s="95">
        <f t="shared" si="77"/>
        <v>0</v>
      </c>
      <c r="AZ48" s="79"/>
      <c r="BJ48" s="160" t="s">
        <v>116</v>
      </c>
      <c r="BK48" s="161">
        <v>0</v>
      </c>
      <c r="BL48" s="162">
        <v>0</v>
      </c>
      <c r="BM48" s="163">
        <v>0</v>
      </c>
      <c r="BN48" s="164">
        <v>0</v>
      </c>
      <c r="BO48" s="164">
        <v>2</v>
      </c>
      <c r="BP48" s="165">
        <f>I48-BN48</f>
        <v>4</v>
      </c>
      <c r="BQ48" s="247"/>
      <c r="BR48" s="209" t="s">
        <v>171</v>
      </c>
    </row>
    <row r="49" spans="3:69" ht="22.5" customHeight="1" thickTop="1" thickBot="1" x14ac:dyDescent="0.4">
      <c r="C49" s="21"/>
      <c r="D49" s="21" t="s">
        <v>49</v>
      </c>
      <c r="E49" s="113"/>
      <c r="F49" s="96">
        <f>SUM(F24:F48)</f>
        <v>64</v>
      </c>
      <c r="G49" s="97">
        <f>SUM(G24:G48)</f>
        <v>37</v>
      </c>
      <c r="H49" s="98">
        <f>SUM(H24:H48)</f>
        <v>27</v>
      </c>
      <c r="I49" s="99">
        <f>SUM(I24:I48)</f>
        <v>81</v>
      </c>
      <c r="J49" s="100"/>
      <c r="K49" s="101">
        <f t="shared" ref="K49:P49" si="78">SUM(K24:K48)</f>
        <v>6.2</v>
      </c>
      <c r="L49" s="102">
        <f t="shared" si="78"/>
        <v>3.5949999999999998</v>
      </c>
      <c r="M49" s="102">
        <f t="shared" si="78"/>
        <v>6.45</v>
      </c>
      <c r="N49" s="102">
        <f t="shared" si="78"/>
        <v>6.9500000000000011</v>
      </c>
      <c r="O49" s="103">
        <f t="shared" si="78"/>
        <v>14.1</v>
      </c>
      <c r="P49" s="104">
        <f t="shared" si="78"/>
        <v>37.295000000000009</v>
      </c>
      <c r="Q49" s="40"/>
      <c r="R49" s="221">
        <f>COUNTA(R24:R48)</f>
        <v>18</v>
      </c>
      <c r="S49" s="221">
        <f>COUNTA(S24:S48)</f>
        <v>18</v>
      </c>
      <c r="T49" s="241">
        <f>COUNTA(T24:T48)</f>
        <v>0</v>
      </c>
      <c r="V49" s="21"/>
      <c r="W49" s="130" t="s">
        <v>49</v>
      </c>
      <c r="X49" s="48"/>
      <c r="Y49" s="96">
        <f>SUM(Y24:Y48)</f>
        <v>66</v>
      </c>
      <c r="Z49" s="97">
        <f>SUM(Z24:Z48)</f>
        <v>38</v>
      </c>
      <c r="AA49" s="98">
        <f>SUM(AA24:AA48)</f>
        <v>28</v>
      </c>
      <c r="AB49" s="99">
        <f>SUM(AB24:AB48)</f>
        <v>85</v>
      </c>
      <c r="AC49" s="128"/>
      <c r="AD49" s="101">
        <f t="shared" ref="AD49:AI49" si="79">SUM(AD24:AD48)</f>
        <v>5.3500000000000005</v>
      </c>
      <c r="AE49" s="102">
        <f t="shared" si="79"/>
        <v>4.5749999999999993</v>
      </c>
      <c r="AF49" s="102">
        <f t="shared" si="79"/>
        <v>5.45</v>
      </c>
      <c r="AG49" s="102">
        <f t="shared" si="79"/>
        <v>7.2000000000000011</v>
      </c>
      <c r="AH49" s="103">
        <f t="shared" si="79"/>
        <v>15.1</v>
      </c>
      <c r="AI49" s="104">
        <f t="shared" si="79"/>
        <v>37.675000000000011</v>
      </c>
      <c r="AJ49" s="74"/>
      <c r="AL49" s="21"/>
      <c r="AM49" s="47" t="s">
        <v>49</v>
      </c>
      <c r="AN49" s="48"/>
      <c r="AO49" s="96">
        <f t="shared" si="4"/>
        <v>-2</v>
      </c>
      <c r="AP49" s="97">
        <f t="shared" si="5"/>
        <v>-1</v>
      </c>
      <c r="AQ49" s="98">
        <f t="shared" si="6"/>
        <v>-1</v>
      </c>
      <c r="AR49" s="99">
        <f t="shared" si="7"/>
        <v>-4</v>
      </c>
      <c r="AS49" s="121"/>
      <c r="AT49" s="101">
        <f t="shared" ref="AT49:AY50" si="80">K49-AD49</f>
        <v>0.84999999999999964</v>
      </c>
      <c r="AU49" s="102">
        <f t="shared" si="80"/>
        <v>-0.97999999999999954</v>
      </c>
      <c r="AV49" s="102">
        <f t="shared" si="80"/>
        <v>1</v>
      </c>
      <c r="AW49" s="102">
        <f t="shared" si="80"/>
        <v>-0.25</v>
      </c>
      <c r="AX49" s="103">
        <f t="shared" si="80"/>
        <v>-1</v>
      </c>
      <c r="AY49" s="104">
        <f t="shared" si="80"/>
        <v>-0.38000000000000256</v>
      </c>
      <c r="AZ49" s="79"/>
      <c r="BJ49" s="21" t="s">
        <v>166</v>
      </c>
      <c r="BK49" s="96">
        <f>SUM(BK24:BK46)</f>
        <v>60</v>
      </c>
      <c r="BL49" s="97">
        <f>SUM(BL24:BL48)</f>
        <v>35</v>
      </c>
      <c r="BM49" s="98">
        <f>SUM(BM24:BM48)</f>
        <v>27</v>
      </c>
      <c r="BN49" s="146">
        <f>SUM(BN24:BN48)</f>
        <v>68</v>
      </c>
      <c r="BO49" s="146">
        <f>SUM(BO24:BO48)</f>
        <v>77</v>
      </c>
      <c r="BP49" s="147">
        <f t="shared" si="15"/>
        <v>13</v>
      </c>
      <c r="BQ49" s="201"/>
    </row>
    <row r="50" spans="3:69" ht="21.75" customHeight="1" thickTop="1" thickBot="1" x14ac:dyDescent="0.4">
      <c r="C50" s="22"/>
      <c r="D50" s="22" t="s">
        <v>50</v>
      </c>
      <c r="E50" s="114"/>
      <c r="F50" s="105">
        <f>F49+F23</f>
        <v>137</v>
      </c>
      <c r="G50" s="106">
        <f>G49+G23</f>
        <v>75</v>
      </c>
      <c r="H50" s="107">
        <f>H49+H23</f>
        <v>62</v>
      </c>
      <c r="I50" s="108">
        <f>I49+I23</f>
        <v>113</v>
      </c>
      <c r="J50" s="100"/>
      <c r="K50" s="109">
        <f t="shared" ref="K50:P50" si="81">K49+K23</f>
        <v>12.629999999999999</v>
      </c>
      <c r="L50" s="110">
        <f t="shared" si="81"/>
        <v>12.164999999999999</v>
      </c>
      <c r="M50" s="110">
        <f t="shared" si="81"/>
        <v>10.914999999999999</v>
      </c>
      <c r="N50" s="110">
        <f t="shared" si="81"/>
        <v>10.520000000000001</v>
      </c>
      <c r="O50" s="111">
        <f t="shared" si="81"/>
        <v>24.174999999999997</v>
      </c>
      <c r="P50" s="112">
        <f t="shared" si="81"/>
        <v>70.405000000000001</v>
      </c>
      <c r="Q50" s="40"/>
      <c r="R50" s="222">
        <f>R49+R23</f>
        <v>34</v>
      </c>
      <c r="S50" s="222">
        <f>S49+S23</f>
        <v>34</v>
      </c>
      <c r="T50" s="222">
        <f>T49+T23</f>
        <v>0</v>
      </c>
      <c r="V50" s="22"/>
      <c r="W50" s="49" t="s">
        <v>50</v>
      </c>
      <c r="X50" s="50"/>
      <c r="Y50" s="105">
        <f>Y49+Y23</f>
        <v>133</v>
      </c>
      <c r="Z50" s="106">
        <f>Z49+Z23</f>
        <v>73</v>
      </c>
      <c r="AA50" s="107">
        <f>AA49+AA23</f>
        <v>60</v>
      </c>
      <c r="AB50" s="108">
        <f>AB49+AB23</f>
        <v>123</v>
      </c>
      <c r="AC50" s="128"/>
      <c r="AD50" s="109">
        <f t="shared" ref="AD50:AI50" si="82">AD49+AD23</f>
        <v>11.22</v>
      </c>
      <c r="AE50" s="110">
        <f t="shared" si="82"/>
        <v>11.32</v>
      </c>
      <c r="AF50" s="110">
        <f t="shared" si="82"/>
        <v>9.3150000000000013</v>
      </c>
      <c r="AG50" s="110">
        <f t="shared" si="82"/>
        <v>10.57</v>
      </c>
      <c r="AH50" s="111">
        <f t="shared" si="82"/>
        <v>25.549999999999997</v>
      </c>
      <c r="AI50" s="112">
        <f t="shared" si="82"/>
        <v>67.975000000000009</v>
      </c>
      <c r="AJ50" s="74"/>
      <c r="AL50" s="22"/>
      <c r="AM50" s="49" t="s">
        <v>50</v>
      </c>
      <c r="AN50" s="50"/>
      <c r="AO50" s="105">
        <f t="shared" si="4"/>
        <v>4</v>
      </c>
      <c r="AP50" s="106">
        <f t="shared" si="5"/>
        <v>2</v>
      </c>
      <c r="AQ50" s="107">
        <f t="shared" si="6"/>
        <v>2</v>
      </c>
      <c r="AR50" s="108">
        <f t="shared" si="7"/>
        <v>-10</v>
      </c>
      <c r="AS50" s="121"/>
      <c r="AT50" s="109">
        <f t="shared" si="80"/>
        <v>1.4099999999999984</v>
      </c>
      <c r="AU50" s="110">
        <f t="shared" si="80"/>
        <v>0.84499999999999886</v>
      </c>
      <c r="AV50" s="110">
        <f t="shared" si="80"/>
        <v>1.5999999999999979</v>
      </c>
      <c r="AW50" s="110">
        <f t="shared" si="80"/>
        <v>-4.9999999999998934E-2</v>
      </c>
      <c r="AX50" s="111">
        <f t="shared" si="80"/>
        <v>-1.375</v>
      </c>
      <c r="AY50" s="112">
        <f t="shared" si="80"/>
        <v>2.4299999999999926</v>
      </c>
      <c r="AZ50" s="79"/>
      <c r="BJ50" s="22" t="s">
        <v>50</v>
      </c>
      <c r="BK50" s="142">
        <f>BK49+BK23</f>
        <v>136</v>
      </c>
      <c r="BL50" s="143">
        <f>BL49+BL23</f>
        <v>71</v>
      </c>
      <c r="BM50" s="144">
        <f>BM49+BM23</f>
        <v>67</v>
      </c>
      <c r="BN50" s="181">
        <f>BN49+BN23</f>
        <v>98</v>
      </c>
      <c r="BO50" s="181">
        <f>BO49+BO23</f>
        <v>107</v>
      </c>
      <c r="BP50" s="182">
        <f t="shared" si="15"/>
        <v>15</v>
      </c>
      <c r="BQ50" s="201"/>
    </row>
    <row r="51" spans="3:69" ht="19.5" customHeight="1" thickTop="1" thickBot="1" x14ac:dyDescent="0.4">
      <c r="C51" s="252" t="s">
        <v>76</v>
      </c>
      <c r="D51" s="252"/>
      <c r="E51" s="34"/>
      <c r="F51" s="35"/>
      <c r="G51" s="35"/>
      <c r="H51" s="35"/>
      <c r="I51" s="36"/>
      <c r="J51" s="10"/>
      <c r="K51" s="30"/>
      <c r="L51" s="30"/>
      <c r="M51" s="30"/>
      <c r="N51" s="30"/>
      <c r="O51" s="30"/>
      <c r="P51" s="30"/>
      <c r="Q51" s="9"/>
      <c r="R51" s="23"/>
      <c r="S51" s="23"/>
      <c r="T51" s="230"/>
      <c r="V51" s="261" t="s">
        <v>76</v>
      </c>
      <c r="W51" s="261"/>
      <c r="X51" s="34"/>
      <c r="Y51" s="35"/>
      <c r="Z51" s="35"/>
      <c r="AA51" s="35"/>
      <c r="AB51" s="36"/>
      <c r="AC51" s="67"/>
      <c r="AD51" s="68"/>
      <c r="AE51" s="68"/>
      <c r="AF51" s="68"/>
      <c r="AG51" s="68"/>
      <c r="AH51" s="68"/>
      <c r="AI51" s="68"/>
      <c r="AJ51" s="69"/>
      <c r="AL51" s="261" t="s">
        <v>76</v>
      </c>
      <c r="AM51" s="261"/>
      <c r="AN51" s="34"/>
      <c r="AO51" s="35"/>
      <c r="AP51" s="35"/>
      <c r="AQ51" s="35"/>
      <c r="AR51" s="36"/>
      <c r="AS51" s="76"/>
      <c r="AT51" s="81"/>
      <c r="AU51" s="81"/>
      <c r="AV51" s="81"/>
      <c r="AW51" s="81"/>
      <c r="AX51" s="81"/>
      <c r="AY51" s="81"/>
      <c r="AZ51" s="80"/>
      <c r="BK51" s="139"/>
      <c r="BL51" s="140"/>
      <c r="BM51" s="140"/>
      <c r="BN51"/>
      <c r="BO51"/>
      <c r="BP51"/>
    </row>
    <row r="53" spans="3:69" x14ac:dyDescent="0.35">
      <c r="G53" s="16"/>
      <c r="Z53" s="55"/>
      <c r="AP53" s="55"/>
      <c r="BL53" s="16"/>
    </row>
    <row r="54" spans="3:69" ht="43.5" customHeight="1" x14ac:dyDescent="0.35">
      <c r="F54" s="15"/>
      <c r="G54"/>
      <c r="H54"/>
      <c r="I54" s="4"/>
      <c r="J54"/>
      <c r="K54" s="4"/>
      <c r="Y54" s="56"/>
      <c r="Z54" s="51"/>
      <c r="AA54" s="51"/>
      <c r="AB54" s="57"/>
      <c r="AC54" s="51"/>
      <c r="AD54" s="57"/>
      <c r="AO54" s="56"/>
      <c r="AP54" s="51"/>
      <c r="AQ54" s="51"/>
      <c r="AR54" s="57"/>
      <c r="AS54" s="51"/>
      <c r="AT54" s="57"/>
      <c r="BK54"/>
      <c r="BL54"/>
      <c r="BM54"/>
      <c r="BN54"/>
      <c r="BO54" s="4"/>
      <c r="BP54"/>
    </row>
    <row r="55" spans="3:69" x14ac:dyDescent="0.35">
      <c r="F55"/>
      <c r="G55"/>
      <c r="H55"/>
      <c r="I55"/>
      <c r="J55"/>
      <c r="K55" s="4"/>
      <c r="Y55" s="51"/>
      <c r="Z55" s="51"/>
      <c r="AA55" s="51"/>
      <c r="AB55" s="51"/>
      <c r="AC55" s="51"/>
      <c r="AD55" s="57"/>
      <c r="AO55" s="51"/>
      <c r="AP55" s="51"/>
      <c r="AQ55" s="51"/>
      <c r="AR55" s="51"/>
      <c r="AS55" s="51"/>
      <c r="AT55" s="57"/>
      <c r="BK55"/>
      <c r="BL55"/>
      <c r="BM55"/>
      <c r="BN55"/>
      <c r="BO55"/>
      <c r="BP55"/>
    </row>
    <row r="56" spans="3:69" ht="39" customHeight="1" x14ac:dyDescent="0.35">
      <c r="F56"/>
      <c r="G56"/>
      <c r="H56"/>
      <c r="I56"/>
      <c r="J56"/>
      <c r="Y56" s="51"/>
      <c r="Z56" s="51"/>
      <c r="AA56" s="51"/>
      <c r="AB56" s="51"/>
      <c r="AC56" s="51"/>
      <c r="AO56" s="51"/>
      <c r="AP56" s="51"/>
      <c r="AQ56" s="51"/>
      <c r="AR56" s="51"/>
      <c r="AS56" s="51"/>
      <c r="BK56"/>
      <c r="BL56"/>
      <c r="BM56"/>
      <c r="BN56"/>
      <c r="BO56"/>
      <c r="BP56"/>
    </row>
    <row r="57" spans="3:69" ht="26.25" customHeight="1" x14ac:dyDescent="0.35">
      <c r="F57"/>
      <c r="G57"/>
      <c r="H57"/>
      <c r="I57"/>
      <c r="J57"/>
      <c r="K57" s="12"/>
      <c r="Y57" s="51"/>
      <c r="Z57" s="51"/>
      <c r="AA57" s="51"/>
      <c r="AB57" s="51"/>
      <c r="AC57" s="51"/>
      <c r="AD57" s="58"/>
      <c r="AO57" s="51"/>
      <c r="AP57" s="51"/>
      <c r="AQ57" s="51"/>
      <c r="AR57" s="51"/>
      <c r="AS57" s="51"/>
      <c r="AT57" s="58"/>
      <c r="BK57"/>
      <c r="BL57"/>
      <c r="BM57"/>
      <c r="BN57"/>
      <c r="BO57"/>
      <c r="BP57"/>
    </row>
    <row r="58" spans="3:69" x14ac:dyDescent="0.35">
      <c r="F58"/>
      <c r="G58"/>
      <c r="H58"/>
      <c r="I58"/>
      <c r="J58"/>
      <c r="Y58" s="51"/>
      <c r="Z58" s="51"/>
      <c r="AA58" s="51"/>
      <c r="AB58" s="51"/>
      <c r="AC58" s="51"/>
      <c r="AO58" s="51"/>
      <c r="AP58" s="51"/>
      <c r="AQ58" s="51"/>
      <c r="AR58" s="51"/>
      <c r="AS58" s="51"/>
      <c r="BK58"/>
      <c r="BL58"/>
      <c r="BM58"/>
      <c r="BN58"/>
      <c r="BO58"/>
      <c r="BP58"/>
    </row>
    <row r="59" spans="3:69" ht="16.5" customHeight="1" x14ac:dyDescent="0.35">
      <c r="F59"/>
      <c r="G59"/>
      <c r="H59"/>
      <c r="I59"/>
      <c r="J59"/>
      <c r="Y59" s="51"/>
      <c r="Z59" s="51"/>
      <c r="AA59" s="51"/>
      <c r="AB59" s="51"/>
      <c r="AC59" s="51"/>
      <c r="AO59" s="51"/>
      <c r="AP59" s="51"/>
      <c r="AQ59" s="51"/>
      <c r="AR59" s="51"/>
      <c r="AS59" s="51"/>
      <c r="BO59"/>
    </row>
    <row r="60" spans="3:69" ht="15.75" customHeight="1" x14ac:dyDescent="0.35"/>
    <row r="61" spans="3:69" ht="15.75" customHeight="1" x14ac:dyDescent="0.35"/>
  </sheetData>
  <mergeCells count="15">
    <mergeCell ref="C51:D51"/>
    <mergeCell ref="F1:I1"/>
    <mergeCell ref="K1:P1"/>
    <mergeCell ref="AO1:AR1"/>
    <mergeCell ref="AT1:AY1"/>
    <mergeCell ref="AL51:AM51"/>
    <mergeCell ref="AD1:AI1"/>
    <mergeCell ref="Y1:AB1"/>
    <mergeCell ref="V51:W51"/>
    <mergeCell ref="BK1:BN1"/>
    <mergeCell ref="BQ46:BQ48"/>
    <mergeCell ref="BQ33:BQ36"/>
    <mergeCell ref="BQ37:BQ38"/>
    <mergeCell ref="BQ24:BQ32"/>
    <mergeCell ref="BQ39:BQ43"/>
  </mergeCells>
  <phoneticPr fontId="5" type="noConversion"/>
  <conditionalFormatting sqref="AO3:AY4 AO23:AY43 AO13:AY21 AO46:AY50 AO6:AY7 AO9:AY11">
    <cfRule type="cellIs" dxfId="31" priority="49" stopIfTrue="1" operator="notEqual">
      <formula>0</formula>
    </cfRule>
  </conditionalFormatting>
  <conditionalFormatting sqref="K23:O23 F3:P4 K25:O43 P23:P43 F23:J43 P13:P21 F13:J21 K13:O20 F46:P50 Y50:AB50 F6:P7 F9:P11">
    <cfRule type="cellIs" dxfId="30" priority="48" stopIfTrue="1" operator="notEqual">
      <formula>Y3</formula>
    </cfRule>
  </conditionalFormatting>
  <conditionalFormatting sqref="K24:O24">
    <cfRule type="cellIs" dxfId="29" priority="47" stopIfTrue="1" operator="notEqual">
      <formula>AD24</formula>
    </cfRule>
  </conditionalFormatting>
  <conditionalFormatting sqref="K21:O21">
    <cfRule type="cellIs" dxfId="28" priority="46" stopIfTrue="1" operator="notEqual">
      <formula>AD21</formula>
    </cfRule>
  </conditionalFormatting>
  <conditionalFormatting sqref="AO44:AY45">
    <cfRule type="cellIs" dxfId="27" priority="40" stopIfTrue="1" operator="notEqual">
      <formula>0</formula>
    </cfRule>
  </conditionalFormatting>
  <conditionalFormatting sqref="F44:P45">
    <cfRule type="cellIs" dxfId="26" priority="39" stopIfTrue="1" operator="notEqual">
      <formula>Y44</formula>
    </cfRule>
  </conditionalFormatting>
  <conditionalFormatting sqref="AO45:AY45">
    <cfRule type="cellIs" dxfId="25" priority="38" stopIfTrue="1" operator="notEqual">
      <formula>0</formula>
    </cfRule>
  </conditionalFormatting>
  <conditionalFormatting sqref="F45:P45">
    <cfRule type="cellIs" dxfId="24" priority="37" stopIfTrue="1" operator="notEqual">
      <formula>Y45</formula>
    </cfRule>
  </conditionalFormatting>
  <conditionalFormatting sqref="Y3:AB4 Y23:AB43 Y13:AB21 Y46:AB49 Y6:AB7 Y9:AB11">
    <cfRule type="cellIs" dxfId="23" priority="20" stopIfTrue="1" operator="notEqual">
      <formula>AR3</formula>
    </cfRule>
  </conditionalFormatting>
  <conditionalFormatting sqref="F12:P12">
    <cfRule type="cellIs" dxfId="22" priority="23" stopIfTrue="1" operator="notEqual">
      <formula>Y12</formula>
    </cfRule>
  </conditionalFormatting>
  <conditionalFormatting sqref="Y45:AB45">
    <cfRule type="cellIs" dxfId="21" priority="18" stopIfTrue="1" operator="notEqual">
      <formula>AR45</formula>
    </cfRule>
  </conditionalFormatting>
  <conditionalFormatting sqref="Y44:AB45">
    <cfRule type="cellIs" dxfId="20" priority="19" stopIfTrue="1" operator="notEqual">
      <formula>AR44</formula>
    </cfRule>
  </conditionalFormatting>
  <conditionalFormatting sqref="AO22:AY22">
    <cfRule type="cellIs" dxfId="19" priority="28" stopIfTrue="1" operator="notEqual">
      <formula>0</formula>
    </cfRule>
  </conditionalFormatting>
  <conditionalFormatting sqref="F22:P22">
    <cfRule type="cellIs" dxfId="18" priority="27" stopIfTrue="1" operator="notEqual">
      <formula>Y22</formula>
    </cfRule>
  </conditionalFormatting>
  <conditionalFormatting sqref="AD24:AH24">
    <cfRule type="cellIs" dxfId="17" priority="14" stopIfTrue="1" operator="notEqual">
      <formula>AW24</formula>
    </cfRule>
  </conditionalFormatting>
  <conditionalFormatting sqref="AO12:AY12">
    <cfRule type="cellIs" dxfId="16" priority="24" stopIfTrue="1" operator="notEqual">
      <formula>0</formula>
    </cfRule>
  </conditionalFormatting>
  <conditionalFormatting sqref="AD22:AI22">
    <cfRule type="cellIs" dxfId="15" priority="10" stopIfTrue="1" operator="notEqual">
      <formula>AW22</formula>
    </cfRule>
  </conditionalFormatting>
  <conditionalFormatting sqref="Y22:AB22">
    <cfRule type="cellIs" dxfId="14" priority="17" stopIfTrue="1" operator="notEqual">
      <formula>AR22</formula>
    </cfRule>
  </conditionalFormatting>
  <conditionalFormatting sqref="Y12:AB12">
    <cfRule type="cellIs" dxfId="13" priority="16" stopIfTrue="1" operator="notEqual">
      <formula>AR12</formula>
    </cfRule>
  </conditionalFormatting>
  <conditionalFormatting sqref="AD23:AH23 AD3:AI4 AD25:AH43 AI23:AI43 AI13:AI21 AD13:AH20 AD46:AI50 AD6:AI7 AD9:AI11">
    <cfRule type="cellIs" dxfId="12" priority="15" stopIfTrue="1" operator="notEqual">
      <formula>AW3</formula>
    </cfRule>
  </conditionalFormatting>
  <conditionalFormatting sqref="AD21:AH21">
    <cfRule type="cellIs" dxfId="11" priority="13" stopIfTrue="1" operator="notEqual">
      <formula>AW21</formula>
    </cfRule>
  </conditionalFormatting>
  <conditionalFormatting sqref="AD44:AI45">
    <cfRule type="cellIs" dxfId="10" priority="12" stopIfTrue="1" operator="notEqual">
      <formula>AW44</formula>
    </cfRule>
  </conditionalFormatting>
  <conditionalFormatting sqref="AD45:AI45">
    <cfRule type="cellIs" dxfId="9" priority="11" stopIfTrue="1" operator="notEqual">
      <formula>AW45</formula>
    </cfRule>
  </conditionalFormatting>
  <conditionalFormatting sqref="Y5:AB5">
    <cfRule type="cellIs" dxfId="8" priority="6" stopIfTrue="1" operator="notEqual">
      <formula>AR5</formula>
    </cfRule>
  </conditionalFormatting>
  <conditionalFormatting sqref="AD12:AI12">
    <cfRule type="cellIs" dxfId="7" priority="9" stopIfTrue="1" operator="notEqual">
      <formula>AW12</formula>
    </cfRule>
  </conditionalFormatting>
  <conditionalFormatting sqref="AO5:AY5">
    <cfRule type="cellIs" dxfId="6" priority="8" stopIfTrue="1" operator="notEqual">
      <formula>0</formula>
    </cfRule>
  </conditionalFormatting>
  <conditionalFormatting sqref="F5:P5">
    <cfRule type="cellIs" dxfId="5" priority="7" stopIfTrue="1" operator="notEqual">
      <formula>Y5</formula>
    </cfRule>
  </conditionalFormatting>
  <conditionalFormatting sqref="AD5:AI5">
    <cfRule type="cellIs" dxfId="4" priority="5" stopIfTrue="1" operator="notEqual">
      <formula>AW5</formula>
    </cfRule>
  </conditionalFormatting>
  <conditionalFormatting sqref="AO8:AY8">
    <cfRule type="cellIs" dxfId="3" priority="4" stopIfTrue="1" operator="notEqual">
      <formula>0</formula>
    </cfRule>
  </conditionalFormatting>
  <conditionalFormatting sqref="F8:P8">
    <cfRule type="cellIs" dxfId="2" priority="3" stopIfTrue="1" operator="notEqual">
      <formula>Y8</formula>
    </cfRule>
  </conditionalFormatting>
  <conditionalFormatting sqref="Y8:AB8">
    <cfRule type="cellIs" dxfId="1" priority="2" stopIfTrue="1" operator="notEqual">
      <formula>AR8</formula>
    </cfRule>
  </conditionalFormatting>
  <conditionalFormatting sqref="AD8:AI8">
    <cfRule type="cellIs" dxfId="0" priority="1" stopIfTrue="1" operator="notEqual">
      <formula>AW8</formula>
    </cfRule>
  </conditionalFormatting>
  <printOptions horizontalCentered="1"/>
  <pageMargins left="0.2" right="0.14000000000000001" top="0.93" bottom="0.48" header="0.26" footer="0.32"/>
  <pageSetup scale="68" orientation="portrait" r:id="rId1"/>
  <headerFooter alignWithMargins="0">
    <oddHeader>&amp;C&amp;"Arial,Bold"&amp;18&amp;F
 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Authors Contribution</vt:lpstr>
      <vt:lpstr>'Authors Contribution'!Print_Area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2015-04-22T21:53:25Z</cp:lastPrinted>
  <dcterms:created xsi:type="dcterms:W3CDTF">2009-04-02T03:14:25Z</dcterms:created>
  <dcterms:modified xsi:type="dcterms:W3CDTF">2015-04-22T21:58:41Z</dcterms:modified>
</cp:coreProperties>
</file>